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sper\Documents\Scheduling\Macro Grids\November 2019\"/>
    </mc:Choice>
  </mc:AlternateContent>
  <xr:revisionPtr revIDLastSave="0" documentId="8_{65524587-C29A-4E54-913B-E486F3259D21}" xr6:coauthVersionLast="45" xr6:coauthVersionMax="45" xr10:uidLastSave="{00000000-0000-0000-0000-000000000000}"/>
  <bookViews>
    <workbookView xWindow="28680" yWindow="-120" windowWidth="29040" windowHeight="16440" xr2:uid="{CC820033-FCEB-42D3-8B92-C0708B8B4446}"/>
  </bookViews>
  <sheets>
    <sheet name="PREMIERE" sheetId="1" r:id="rId1"/>
    <sheet name="ACTION" sheetId="2" r:id="rId2"/>
    <sheet name="FAMILY" sheetId="3" r:id="rId3"/>
    <sheet name="DRAMA" sheetId="4" r:id="rId4"/>
    <sheet name="PREMIERE vertical" sheetId="5" r:id="rId5"/>
    <sheet name="ACTION vertical" sheetId="7" r:id="rId6"/>
    <sheet name="FAMILY vertical" sheetId="11" r:id="rId7"/>
    <sheet name="DRAMA vertical" sheetId="6" r:id="rId8"/>
    <sheet name="ALL" sheetId="10" r:id="rId9"/>
    <sheet name="ALL CHECK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49" i="10" l="1"/>
  <c r="H449" i="10"/>
  <c r="D449" i="10"/>
  <c r="L448" i="10"/>
  <c r="P434" i="10"/>
  <c r="H434" i="10"/>
  <c r="D434" i="10"/>
  <c r="L433" i="10"/>
  <c r="P419" i="10"/>
  <c r="H419" i="10"/>
  <c r="D419" i="10"/>
  <c r="L418" i="10"/>
  <c r="P404" i="10"/>
  <c r="H404" i="10"/>
  <c r="D404" i="10"/>
  <c r="L403" i="10"/>
  <c r="P389" i="10"/>
  <c r="H389" i="10"/>
  <c r="D389" i="10"/>
  <c r="L388" i="10"/>
  <c r="P374" i="10"/>
  <c r="H374" i="10"/>
  <c r="D374" i="10"/>
  <c r="L373" i="10"/>
  <c r="P359" i="10"/>
  <c r="H359" i="10"/>
  <c r="D359" i="10"/>
  <c r="L358" i="10"/>
  <c r="P344" i="10"/>
  <c r="H344" i="10"/>
  <c r="D344" i="10"/>
  <c r="L343" i="10"/>
  <c r="P329" i="10"/>
  <c r="H329" i="10"/>
  <c r="D329" i="10"/>
  <c r="L328" i="10"/>
  <c r="P314" i="10"/>
  <c r="H314" i="10"/>
  <c r="D314" i="10"/>
  <c r="L313" i="10"/>
  <c r="P299" i="10"/>
  <c r="H299" i="10"/>
  <c r="D299" i="10"/>
  <c r="L298" i="10"/>
  <c r="P284" i="10"/>
  <c r="H284" i="10"/>
  <c r="D284" i="10"/>
  <c r="L283" i="10"/>
  <c r="P269" i="10"/>
  <c r="H269" i="10"/>
  <c r="D269" i="10"/>
  <c r="L268" i="10"/>
  <c r="P254" i="10"/>
  <c r="H254" i="10"/>
  <c r="D254" i="10"/>
  <c r="L253" i="10"/>
  <c r="P239" i="10"/>
  <c r="H239" i="10"/>
  <c r="D239" i="10"/>
  <c r="L238" i="10"/>
  <c r="P224" i="10"/>
  <c r="H224" i="10"/>
  <c r="D224" i="10"/>
  <c r="L223" i="10"/>
  <c r="P209" i="10"/>
  <c r="H209" i="10"/>
  <c r="D209" i="10"/>
  <c r="L208" i="10"/>
  <c r="P194" i="10"/>
  <c r="H194" i="10"/>
  <c r="D194" i="10"/>
  <c r="L193" i="10"/>
  <c r="P179" i="10"/>
  <c r="H179" i="10"/>
  <c r="D179" i="10"/>
  <c r="L178" i="10"/>
  <c r="P164" i="10"/>
  <c r="H164" i="10"/>
  <c r="D164" i="10"/>
  <c r="L163" i="10"/>
  <c r="P149" i="10"/>
  <c r="H149" i="10"/>
  <c r="D149" i="10"/>
  <c r="L148" i="10"/>
  <c r="P134" i="10"/>
  <c r="H134" i="10"/>
  <c r="D134" i="10"/>
  <c r="L133" i="10"/>
  <c r="P119" i="10"/>
  <c r="H119" i="10"/>
  <c r="D119" i="10"/>
  <c r="L118" i="10"/>
  <c r="P104" i="10"/>
  <c r="H104" i="10"/>
  <c r="D104" i="10"/>
  <c r="L103" i="10"/>
  <c r="P89" i="10"/>
  <c r="H89" i="10"/>
  <c r="D89" i="10"/>
  <c r="L88" i="10"/>
  <c r="P74" i="10"/>
  <c r="H74" i="10"/>
  <c r="D74" i="10"/>
  <c r="L73" i="10"/>
  <c r="P59" i="10"/>
  <c r="H59" i="10"/>
  <c r="D59" i="10"/>
  <c r="L58" i="10"/>
  <c r="P44" i="10"/>
  <c r="H44" i="10"/>
  <c r="D44" i="10"/>
  <c r="L43" i="10"/>
  <c r="P29" i="10"/>
  <c r="H29" i="10"/>
  <c r="D29" i="10"/>
  <c r="L28" i="10"/>
  <c r="P14" i="10"/>
  <c r="H14" i="10"/>
  <c r="D14" i="10"/>
  <c r="L13" i="10"/>
  <c r="P2" i="10"/>
  <c r="L2" i="10"/>
  <c r="H2" i="10"/>
  <c r="D2" i="10"/>
  <c r="D449" i="6"/>
  <c r="D434" i="6"/>
  <c r="D419" i="6"/>
  <c r="D404" i="6"/>
  <c r="D389" i="6"/>
  <c r="D374" i="6"/>
  <c r="D359" i="6"/>
  <c r="D344" i="6"/>
  <c r="D329" i="6"/>
  <c r="D314" i="6"/>
  <c r="D299" i="6"/>
  <c r="D284" i="6"/>
  <c r="D269" i="6"/>
  <c r="D254" i="6"/>
  <c r="D239" i="6"/>
  <c r="D224" i="6"/>
  <c r="D209" i="6"/>
  <c r="D194" i="6"/>
  <c r="D179" i="6"/>
  <c r="D164" i="6"/>
  <c r="D149" i="6"/>
  <c r="D134" i="6"/>
  <c r="D119" i="6"/>
  <c r="D104" i="6"/>
  <c r="D89" i="6"/>
  <c r="D74" i="6"/>
  <c r="D59" i="6"/>
  <c r="D44" i="6"/>
  <c r="D29" i="6"/>
  <c r="C19" i="6"/>
  <c r="C18" i="6"/>
  <c r="C17" i="6"/>
  <c r="C16" i="6"/>
  <c r="C15" i="6"/>
  <c r="D14" i="6"/>
  <c r="C14" i="6"/>
  <c r="C13" i="6"/>
  <c r="C12" i="6"/>
  <c r="C11" i="6"/>
  <c r="C10" i="6"/>
  <c r="C9" i="6"/>
  <c r="C8" i="6"/>
  <c r="C7" i="6"/>
  <c r="C6" i="6"/>
  <c r="C5" i="6"/>
  <c r="B2" i="6"/>
  <c r="D448" i="11"/>
  <c r="D433" i="11"/>
  <c r="D418" i="11"/>
  <c r="D403" i="11"/>
  <c r="D388" i="11"/>
  <c r="D373" i="11"/>
  <c r="D358" i="11"/>
  <c r="D343" i="11"/>
  <c r="D328" i="11"/>
  <c r="D313" i="11"/>
  <c r="D298" i="11"/>
  <c r="D283" i="11"/>
  <c r="D268" i="11"/>
  <c r="D253" i="11"/>
  <c r="D238" i="11"/>
  <c r="D223" i="11"/>
  <c r="D208" i="11"/>
  <c r="D193" i="11"/>
  <c r="D178" i="11"/>
  <c r="D163" i="11"/>
  <c r="D148" i="11"/>
  <c r="D133" i="11"/>
  <c r="D118" i="11"/>
  <c r="D103" i="11"/>
  <c r="D88" i="11"/>
  <c r="D73" i="11"/>
  <c r="D58" i="11"/>
  <c r="D43" i="11"/>
  <c r="D28" i="11"/>
  <c r="C19" i="11"/>
  <c r="C18" i="11"/>
  <c r="C17" i="11"/>
  <c r="C16" i="11"/>
  <c r="C15" i="11"/>
  <c r="C14" i="11"/>
  <c r="D13" i="11"/>
  <c r="C13" i="11"/>
  <c r="C12" i="11"/>
  <c r="C11" i="11"/>
  <c r="C10" i="11"/>
  <c r="C9" i="11"/>
  <c r="C8" i="11"/>
  <c r="C7" i="11"/>
  <c r="C6" i="11"/>
  <c r="C5" i="11"/>
  <c r="B2" i="11"/>
  <c r="D449" i="7"/>
  <c r="D434" i="7"/>
  <c r="D419" i="7"/>
  <c r="D404" i="7"/>
  <c r="D389" i="7"/>
  <c r="D374" i="7"/>
  <c r="D359" i="7"/>
  <c r="D344" i="7"/>
  <c r="D329" i="7"/>
  <c r="D314" i="7"/>
  <c r="D299" i="7"/>
  <c r="D284" i="7"/>
  <c r="D269" i="7"/>
  <c r="D254" i="7"/>
  <c r="D239" i="7"/>
  <c r="D224" i="7"/>
  <c r="D209" i="7"/>
  <c r="D194" i="7"/>
  <c r="D179" i="7"/>
  <c r="D164" i="7"/>
  <c r="D149" i="7"/>
  <c r="D134" i="7"/>
  <c r="D119" i="7"/>
  <c r="D104" i="7"/>
  <c r="D89" i="7"/>
  <c r="D74" i="7"/>
  <c r="D59" i="7"/>
  <c r="D44" i="7"/>
  <c r="D29" i="7"/>
  <c r="C19" i="7"/>
  <c r="C18" i="7"/>
  <c r="C17" i="7"/>
  <c r="C16" i="7"/>
  <c r="C15" i="7"/>
  <c r="D14" i="7"/>
  <c r="C14" i="7"/>
  <c r="C13" i="7"/>
  <c r="C12" i="7"/>
  <c r="C11" i="7"/>
  <c r="C10" i="7"/>
  <c r="C9" i="7"/>
  <c r="C8" i="7"/>
  <c r="C7" i="7"/>
  <c r="C6" i="7"/>
  <c r="C5" i="7"/>
  <c r="B2" i="7"/>
  <c r="D449" i="5"/>
  <c r="D434" i="5"/>
  <c r="D419" i="5"/>
  <c r="D404" i="5"/>
  <c r="D389" i="5"/>
  <c r="D374" i="5"/>
  <c r="D359" i="5"/>
  <c r="D344" i="5"/>
  <c r="D329" i="5"/>
  <c r="D314" i="5"/>
  <c r="D299" i="5"/>
  <c r="D284" i="5"/>
  <c r="D269" i="5"/>
  <c r="D254" i="5"/>
  <c r="D239" i="5"/>
  <c r="D224" i="5"/>
  <c r="D209" i="5"/>
  <c r="D194" i="5"/>
  <c r="D179" i="5"/>
  <c r="D164" i="5"/>
  <c r="D149" i="5"/>
  <c r="D134" i="5"/>
  <c r="D119" i="5"/>
  <c r="D104" i="5"/>
  <c r="D89" i="5"/>
  <c r="D74" i="5"/>
  <c r="D59" i="5"/>
  <c r="D44" i="5"/>
  <c r="D29" i="5"/>
  <c r="D14" i="5"/>
  <c r="B2" i="5"/>
  <c r="W6" i="4"/>
  <c r="W6" i="3"/>
  <c r="W6" i="2"/>
  <c r="C32" i="7" s="1"/>
  <c r="N79" i="10"/>
  <c r="N63" i="10"/>
  <c r="N201" i="10"/>
  <c r="N207" i="10"/>
  <c r="N453" i="10"/>
  <c r="N450" i="10"/>
  <c r="N235" i="10"/>
  <c r="N9" i="10"/>
  <c r="N414" i="10"/>
  <c r="N416" i="10"/>
  <c r="N47" i="10"/>
  <c r="N168" i="10"/>
  <c r="N247" i="10"/>
  <c r="N119" i="10"/>
  <c r="N426" i="10"/>
  <c r="N37" i="10"/>
  <c r="N333" i="10"/>
  <c r="N401" i="10"/>
  <c r="N384" i="10"/>
  <c r="N44" i="10"/>
  <c r="N261" i="10"/>
  <c r="N214" i="10"/>
  <c r="N80" i="10"/>
  <c r="N160" i="10"/>
  <c r="N91" i="10"/>
  <c r="N165" i="10"/>
  <c r="N65" i="10"/>
  <c r="N231" i="10"/>
  <c r="N151" i="10"/>
  <c r="N133" i="10"/>
  <c r="N403" i="10"/>
  <c r="N110" i="10"/>
  <c r="N275" i="10"/>
  <c r="N345" i="10"/>
  <c r="N239" i="10"/>
  <c r="N205" i="10"/>
  <c r="N422" i="10"/>
  <c r="N221" i="10"/>
  <c r="N265" i="10"/>
  <c r="N74" i="10"/>
  <c r="N196" i="10"/>
  <c r="N57" i="10"/>
  <c r="N402" i="10"/>
  <c r="N59" i="10"/>
  <c r="N96" i="10"/>
  <c r="N34" i="10"/>
  <c r="N382" i="10"/>
  <c r="N227" i="10"/>
  <c r="N405" i="10"/>
  <c r="N98" i="10"/>
  <c r="N226" i="10"/>
  <c r="N43" i="10"/>
  <c r="N169" i="10"/>
  <c r="N14" i="10"/>
  <c r="N264" i="10"/>
  <c r="N337" i="10"/>
  <c r="N246" i="10"/>
  <c r="N93" i="10"/>
  <c r="N278" i="10"/>
  <c r="N144" i="10"/>
  <c r="N102" i="10"/>
  <c r="N364" i="10"/>
  <c r="N309" i="10"/>
  <c r="N21" i="10"/>
  <c r="N326" i="10"/>
  <c r="N73" i="10"/>
  <c r="N122" i="10"/>
  <c r="N154" i="10"/>
  <c r="N363" i="10"/>
  <c r="N12" i="10"/>
  <c r="N436" i="10"/>
  <c r="N182" i="10"/>
  <c r="N449" i="10"/>
  <c r="N107" i="10"/>
  <c r="N359" i="10"/>
  <c r="N446" i="10"/>
  <c r="N262" i="10"/>
  <c r="N159" i="10"/>
  <c r="N285" i="10"/>
  <c r="N175" i="10"/>
  <c r="N141" i="10"/>
  <c r="N176" i="10"/>
  <c r="N217" i="10"/>
  <c r="N283" i="10"/>
  <c r="N222" i="10"/>
  <c r="N202" i="10"/>
  <c r="N17" i="10"/>
  <c r="N150" i="10"/>
  <c r="N322" i="10"/>
  <c r="N329" i="10"/>
  <c r="N200" i="10"/>
  <c r="N185" i="10"/>
  <c r="N84" i="10"/>
  <c r="N305" i="10"/>
  <c r="N302" i="10"/>
  <c r="N192" i="10"/>
  <c r="N146" i="10"/>
  <c r="N279" i="10"/>
  <c r="N342" i="10"/>
  <c r="N97" i="10"/>
  <c r="N58" i="10"/>
  <c r="N234" i="10"/>
  <c r="N349" i="10"/>
  <c r="N325" i="10"/>
  <c r="N343" i="10"/>
  <c r="N11" i="10"/>
  <c r="N374" i="10"/>
  <c r="N260" i="10"/>
  <c r="N35" i="10"/>
  <c r="N53" i="10"/>
  <c r="N164" i="10"/>
  <c r="N259" i="10"/>
  <c r="N28" i="10"/>
  <c r="N139" i="10"/>
  <c r="N324" i="10"/>
  <c r="N88" i="10"/>
  <c r="N311" i="10"/>
  <c r="N184" i="10"/>
  <c r="N215" i="10"/>
  <c r="N26" i="10"/>
  <c r="N444" i="10"/>
  <c r="N183" i="10"/>
  <c r="N126" i="10"/>
  <c r="N50" i="10"/>
  <c r="N274" i="10"/>
  <c r="N447" i="10"/>
  <c r="N33" i="10"/>
  <c r="N203" i="10"/>
  <c r="N417" i="10"/>
  <c r="N13" i="10"/>
  <c r="N409" i="10"/>
  <c r="N291" i="10"/>
  <c r="N328" i="10"/>
  <c r="N152" i="10"/>
  <c r="N319" i="10"/>
  <c r="N344" i="10"/>
  <c r="N117" i="10"/>
  <c r="N23" i="10"/>
  <c r="N148" i="10"/>
  <c r="N210" i="10"/>
  <c r="N425" i="10"/>
  <c r="N392" i="10"/>
  <c r="N306" i="10"/>
  <c r="N10" i="10"/>
  <c r="N55" i="10"/>
  <c r="N410" i="10"/>
  <c r="N153" i="10"/>
  <c r="N224" i="10"/>
  <c r="N435" i="10"/>
  <c r="N316" i="10"/>
  <c r="N288" i="10"/>
  <c r="N276" i="10"/>
  <c r="N356" i="10"/>
  <c r="N121" i="10"/>
  <c r="N105" i="10"/>
  <c r="N272" i="10"/>
  <c r="N213" i="10"/>
  <c r="N219" i="10"/>
  <c r="N428" i="10"/>
  <c r="N186" i="10"/>
  <c r="N267" i="10"/>
  <c r="N439" i="10"/>
  <c r="N89" i="10"/>
  <c r="N334" i="10"/>
  <c r="N113" i="10"/>
  <c r="N379" i="10"/>
  <c r="N191" i="10"/>
  <c r="N194" i="10"/>
  <c r="N187" i="10"/>
  <c r="N56" i="10"/>
  <c r="N253" i="10"/>
  <c r="N312" i="10"/>
  <c r="N304" i="10"/>
  <c r="N280" i="10"/>
  <c r="N248" i="10"/>
  <c r="N385" i="10"/>
  <c r="N448" i="10"/>
  <c r="N40" i="10"/>
  <c r="N228" i="10"/>
  <c r="N18" i="10"/>
  <c r="N128" i="10"/>
  <c r="N423" i="10"/>
  <c r="N20" i="10"/>
  <c r="N421" i="10"/>
  <c r="N290" i="10"/>
  <c r="N245" i="10"/>
  <c r="N32" i="10"/>
  <c r="N440" i="10"/>
  <c r="N390" i="10"/>
  <c r="N81" i="10"/>
  <c r="N62" i="10"/>
  <c r="N371" i="10"/>
  <c r="N303" i="10"/>
  <c r="N332" i="10"/>
  <c r="N29" i="10"/>
  <c r="N67" i="10"/>
  <c r="N313" i="10"/>
  <c r="N108" i="10"/>
  <c r="N204" i="10"/>
  <c r="N427" i="10"/>
  <c r="N103" i="10"/>
  <c r="N369" i="10"/>
  <c r="N380" i="10"/>
  <c r="N430" i="10"/>
  <c r="N92" i="10"/>
  <c r="N366" i="10"/>
  <c r="N244" i="10"/>
  <c r="N236" i="10"/>
  <c r="N143" i="10"/>
  <c r="N353" i="10"/>
  <c r="N45" i="10"/>
  <c r="N101" i="10"/>
  <c r="N171" i="10"/>
  <c r="N95" i="10"/>
  <c r="N434" i="10"/>
  <c r="N140" i="10"/>
  <c r="N256" i="10"/>
  <c r="N76" i="10"/>
  <c r="N354" i="10"/>
  <c r="N31" i="10"/>
  <c r="N238" i="10"/>
  <c r="N411" i="10"/>
  <c r="N296" i="10"/>
  <c r="N225" i="10"/>
  <c r="N287" i="10"/>
  <c r="N378" i="10"/>
  <c r="N419" i="10"/>
  <c r="N48" i="10"/>
  <c r="N109" i="10"/>
  <c r="N142" i="10"/>
  <c r="N130" i="10"/>
  <c r="N16" i="10"/>
  <c r="N389" i="10"/>
  <c r="N372" i="10"/>
  <c r="N208" i="10"/>
  <c r="N394" i="10"/>
  <c r="N180" i="10"/>
  <c r="N129" i="10"/>
  <c r="N299" i="10"/>
  <c r="N193" i="10"/>
  <c r="N156" i="10"/>
  <c r="N350" i="10"/>
  <c r="N118" i="10"/>
  <c r="N85" i="10"/>
  <c r="N289" i="10"/>
  <c r="N54" i="10"/>
  <c r="N162" i="10"/>
  <c r="N357" i="10"/>
  <c r="N60" i="10"/>
  <c r="N212" i="10"/>
  <c r="N317" i="10"/>
  <c r="N77" i="10"/>
  <c r="N78" i="10"/>
  <c r="N286" i="10"/>
  <c r="N297" i="10"/>
  <c r="N292" i="10"/>
  <c r="N173" i="10"/>
  <c r="N254" i="10"/>
  <c r="N395" i="10"/>
  <c r="N282" i="10"/>
  <c r="N381" i="10"/>
  <c r="N106" i="10"/>
  <c r="N361" i="10"/>
  <c r="N46" i="10"/>
  <c r="N137" i="10"/>
  <c r="N397" i="10"/>
  <c r="N295" i="10"/>
  <c r="N167" i="10"/>
  <c r="N438" i="10"/>
  <c r="N255" i="10"/>
  <c r="N318" i="10"/>
  <c r="N310" i="10"/>
  <c r="N163" i="10"/>
  <c r="N452" i="10"/>
  <c r="N38" i="10"/>
  <c r="N42" i="10"/>
  <c r="N293" i="10"/>
  <c r="N362" i="10"/>
  <c r="N104" i="10"/>
  <c r="N250" i="10"/>
  <c r="N220" i="10"/>
  <c r="N223" i="10"/>
  <c r="N64" i="10"/>
  <c r="N30" i="10"/>
  <c r="N36" i="10"/>
  <c r="N376" i="10"/>
  <c r="N321" i="10"/>
  <c r="N87" i="10"/>
  <c r="N399" i="10"/>
  <c r="N218" i="10"/>
  <c r="N170" i="10"/>
  <c r="N25" i="10"/>
  <c r="N271" i="10"/>
  <c r="N188" i="10"/>
  <c r="N190" i="10"/>
  <c r="N257" i="10"/>
  <c r="N406" i="10"/>
  <c r="N24" i="10"/>
  <c r="N368" i="10"/>
  <c r="N336" i="10"/>
  <c r="N370" i="10"/>
  <c r="N360" i="10"/>
  <c r="N112" i="10"/>
  <c r="N408" i="10"/>
  <c r="N120" i="10"/>
  <c r="N331" i="10"/>
  <c r="N314" i="10"/>
  <c r="N99" i="10"/>
  <c r="N177" i="10"/>
  <c r="N209" i="10"/>
  <c r="N158" i="10"/>
  <c r="N198" i="10"/>
  <c r="N367" i="10"/>
  <c r="N330" i="10"/>
  <c r="N15" i="10"/>
  <c r="N270" i="10"/>
  <c r="N178" i="10"/>
  <c r="N111" i="10"/>
  <c r="N123" i="10"/>
  <c r="N155" i="10"/>
  <c r="N230" i="10"/>
  <c r="N197" i="10"/>
  <c r="N407" i="10"/>
  <c r="N433" i="10"/>
  <c r="N251" i="10"/>
  <c r="N386" i="10"/>
  <c r="N7" i="10"/>
  <c r="N134" i="10"/>
  <c r="N387" i="10"/>
  <c r="N412" i="10"/>
  <c r="N418" i="10"/>
  <c r="N375" i="10"/>
  <c r="N445" i="10"/>
  <c r="N323" i="10"/>
  <c r="N135" i="10"/>
  <c r="N90" i="10"/>
  <c r="N242" i="10"/>
  <c r="N94" i="10"/>
  <c r="N301" i="10"/>
  <c r="N348" i="10"/>
  <c r="N420" i="10"/>
  <c r="N437" i="10"/>
  <c r="N307" i="10"/>
  <c r="N327" i="10"/>
  <c r="N211" i="10"/>
  <c r="N263" i="10"/>
  <c r="N166" i="10"/>
  <c r="N71" i="10"/>
  <c r="N335" i="10"/>
  <c r="N19" i="10"/>
  <c r="N451" i="10"/>
  <c r="N454" i="10"/>
  <c r="N49" i="10"/>
  <c r="N22" i="10"/>
  <c r="N424" i="10"/>
  <c r="N149" i="10"/>
  <c r="N86" i="10"/>
  <c r="N269" i="10"/>
  <c r="N346" i="10"/>
  <c r="N294" i="10"/>
  <c r="N115" i="10"/>
  <c r="N114" i="10"/>
  <c r="N83" i="10"/>
  <c r="N132" i="10"/>
  <c r="N116" i="10"/>
  <c r="N5" i="10"/>
  <c r="N352" i="10"/>
  <c r="N72" i="10"/>
  <c r="N373" i="10"/>
  <c r="N179" i="10"/>
  <c r="N268" i="10"/>
  <c r="N338" i="10"/>
  <c r="N340" i="10"/>
  <c r="N233" i="10"/>
  <c r="N174" i="10"/>
  <c r="N240" i="10"/>
  <c r="N100" i="10"/>
  <c r="N320" i="10"/>
  <c r="N281" i="10"/>
  <c r="N258" i="10"/>
  <c r="N351" i="10"/>
  <c r="N66" i="10"/>
  <c r="N229" i="10"/>
  <c r="N52" i="10"/>
  <c r="N308" i="10"/>
  <c r="N39" i="10"/>
  <c r="N206" i="10"/>
  <c r="N124" i="10"/>
  <c r="N241" i="10"/>
  <c r="N51" i="10"/>
  <c r="N27" i="10"/>
  <c r="N70" i="10"/>
  <c r="N6" i="10"/>
  <c r="N300" i="10"/>
  <c r="N393" i="10"/>
  <c r="N68" i="10"/>
  <c r="N136" i="10"/>
  <c r="N145" i="10"/>
  <c r="N277" i="10"/>
  <c r="N216" i="10"/>
  <c r="N413" i="10"/>
  <c r="N138" i="10"/>
  <c r="N8" i="10"/>
  <c r="N415" i="10"/>
  <c r="N273" i="10"/>
  <c r="N75" i="10"/>
  <c r="N61" i="10"/>
  <c r="N252" i="10"/>
  <c r="N396" i="10"/>
  <c r="N147" i="10"/>
  <c r="N400" i="10"/>
  <c r="N284" i="10"/>
  <c r="N355" i="10"/>
  <c r="N131" i="10"/>
  <c r="N432" i="10"/>
  <c r="N199" i="10"/>
  <c r="N404" i="10"/>
  <c r="N195" i="10"/>
  <c r="N339" i="10"/>
  <c r="N41" i="10"/>
  <c r="N398" i="10"/>
  <c r="N161" i="10"/>
  <c r="N82" i="10"/>
  <c r="N172" i="10"/>
  <c r="N441" i="10"/>
  <c r="N443" i="10"/>
  <c r="N391" i="10"/>
  <c r="N189" i="10"/>
  <c r="N249" i="10"/>
  <c r="N341" i="10"/>
  <c r="N69" i="10"/>
  <c r="N431" i="10"/>
  <c r="N157" i="10"/>
  <c r="N383" i="10"/>
  <c r="N237" i="10"/>
  <c r="N125" i="10"/>
  <c r="N127" i="10"/>
  <c r="N388" i="10"/>
  <c r="N358" i="10"/>
  <c r="N315" i="10"/>
  <c r="N365" i="10"/>
  <c r="N232" i="10"/>
  <c r="N377" i="10"/>
  <c r="N298" i="10"/>
  <c r="N181" i="10"/>
  <c r="N429" i="10"/>
  <c r="N243" i="10"/>
  <c r="N266" i="10"/>
  <c r="N442" i="10"/>
  <c r="N347" i="10"/>
  <c r="C22" i="6" l="1"/>
  <c r="C32" i="6"/>
  <c r="C27" i="6"/>
  <c r="C24" i="6"/>
  <c r="C34" i="6"/>
  <c r="C29" i="6"/>
  <c r="C21" i="6"/>
  <c r="C31" i="6"/>
  <c r="C26" i="6"/>
  <c r="C23" i="6"/>
  <c r="C33" i="6"/>
  <c r="C28" i="6"/>
  <c r="C20" i="6"/>
  <c r="C30" i="6"/>
  <c r="C25" i="6"/>
  <c r="C22" i="7"/>
  <c r="AA6" i="4"/>
  <c r="C25" i="7"/>
  <c r="C30" i="7"/>
  <c r="C20" i="7"/>
  <c r="C28" i="7"/>
  <c r="C33" i="7"/>
  <c r="AA6" i="2"/>
  <c r="C23" i="7"/>
  <c r="C26" i="7"/>
  <c r="C31" i="7"/>
  <c r="C33" i="11"/>
  <c r="C28" i="11"/>
  <c r="C20" i="11"/>
  <c r="C30" i="11"/>
  <c r="C25" i="11"/>
  <c r="C22" i="11"/>
  <c r="C32" i="11"/>
  <c r="C27" i="11"/>
  <c r="C29" i="11"/>
  <c r="C24" i="11"/>
  <c r="C34" i="11"/>
  <c r="C21" i="11"/>
  <c r="C31" i="11"/>
  <c r="C26" i="11"/>
  <c r="C23" i="11"/>
  <c r="C21" i="7"/>
  <c r="C29" i="7"/>
  <c r="C34" i="7"/>
  <c r="AA6" i="3"/>
  <c r="C24" i="7"/>
  <c r="C27" i="7"/>
  <c r="C45" i="7" l="1"/>
  <c r="C40" i="7"/>
  <c r="C37" i="7"/>
  <c r="C47" i="7"/>
  <c r="C42" i="7"/>
  <c r="C39" i="7"/>
  <c r="C49" i="7"/>
  <c r="C44" i="7"/>
  <c r="C36" i="7"/>
  <c r="C46" i="7"/>
  <c r="C41" i="7"/>
  <c r="C38" i="7"/>
  <c r="C26" i="2"/>
  <c r="C48" i="7"/>
  <c r="C43" i="7"/>
  <c r="C35" i="7"/>
  <c r="C46" i="11"/>
  <c r="C41" i="11"/>
  <c r="C38" i="11"/>
  <c r="C48" i="11"/>
  <c r="C43" i="11"/>
  <c r="C35" i="11"/>
  <c r="C45" i="11"/>
  <c r="C40" i="11"/>
  <c r="C37" i="11"/>
  <c r="C47" i="11"/>
  <c r="C42" i="11"/>
  <c r="C44" i="11"/>
  <c r="C39" i="11"/>
  <c r="C49" i="11"/>
  <c r="C36" i="11"/>
  <c r="C26" i="3"/>
  <c r="C48" i="6"/>
  <c r="C43" i="6"/>
  <c r="C35" i="6"/>
  <c r="C45" i="6"/>
  <c r="C40" i="6"/>
  <c r="C37" i="6"/>
  <c r="C47" i="6"/>
  <c r="C42" i="6"/>
  <c r="C39" i="6"/>
  <c r="C49" i="6"/>
  <c r="C44" i="6"/>
  <c r="C36" i="6"/>
  <c r="C46" i="6"/>
  <c r="C41" i="6"/>
  <c r="C38" i="6"/>
  <c r="C26" i="4"/>
  <c r="C61" i="6" l="1"/>
  <c r="C56" i="6"/>
  <c r="C53" i="6"/>
  <c r="C63" i="6"/>
  <c r="C58" i="6"/>
  <c r="C50" i="6"/>
  <c r="C60" i="6"/>
  <c r="C55" i="6"/>
  <c r="C52" i="6"/>
  <c r="C62" i="6"/>
  <c r="C57" i="6"/>
  <c r="C54" i="6"/>
  <c r="C64" i="6"/>
  <c r="C59" i="6"/>
  <c r="C51" i="6"/>
  <c r="G26" i="4"/>
  <c r="C59" i="11"/>
  <c r="C54" i="11"/>
  <c r="C64" i="11"/>
  <c r="C51" i="11"/>
  <c r="C61" i="11"/>
  <c r="C56" i="11"/>
  <c r="C53" i="11"/>
  <c r="C63" i="11"/>
  <c r="C58" i="11"/>
  <c r="C50" i="11"/>
  <c r="C60" i="11"/>
  <c r="C55" i="11"/>
  <c r="C52" i="11"/>
  <c r="C62" i="11"/>
  <c r="C57" i="11"/>
  <c r="G26" i="3"/>
  <c r="C53" i="7"/>
  <c r="G26" i="2"/>
  <c r="C63" i="7"/>
  <c r="C58" i="7"/>
  <c r="C50" i="7"/>
  <c r="C60" i="7"/>
  <c r="C55" i="7"/>
  <c r="C52" i="7"/>
  <c r="C62" i="7"/>
  <c r="C57" i="7"/>
  <c r="C54" i="7"/>
  <c r="C64" i="7"/>
  <c r="C59" i="7"/>
  <c r="C51" i="7"/>
  <c r="C61" i="7"/>
  <c r="C56" i="7"/>
  <c r="C18" i="10"/>
  <c r="C10" i="10"/>
  <c r="C17" i="10"/>
  <c r="C9" i="10"/>
  <c r="C16" i="10"/>
  <c r="C8" i="10"/>
  <c r="C15" i="10"/>
  <c r="C7" i="10"/>
  <c r="C14" i="10"/>
  <c r="C6" i="10"/>
  <c r="C13" i="10"/>
  <c r="C5" i="10"/>
  <c r="C12" i="10"/>
  <c r="C19" i="10"/>
  <c r="C11" i="10"/>
  <c r="C14" i="5"/>
  <c r="C6" i="5"/>
  <c r="C17" i="5"/>
  <c r="C9" i="5"/>
  <c r="C12" i="5"/>
  <c r="C15" i="5"/>
  <c r="C7" i="5"/>
  <c r="C18" i="5"/>
  <c r="C10" i="5"/>
  <c r="C13" i="5"/>
  <c r="C5" i="5"/>
  <c r="C16" i="5"/>
  <c r="C8" i="5"/>
  <c r="C19" i="5"/>
  <c r="C11" i="5"/>
  <c r="W6" i="1"/>
  <c r="C67" i="11" l="1"/>
  <c r="C77" i="11"/>
  <c r="C72" i="11"/>
  <c r="C74" i="11"/>
  <c r="C69" i="11"/>
  <c r="C79" i="11"/>
  <c r="C66" i="11"/>
  <c r="C76" i="11"/>
  <c r="C71" i="11"/>
  <c r="C68" i="11"/>
  <c r="C78" i="11"/>
  <c r="C73" i="11"/>
  <c r="C65" i="11"/>
  <c r="C75" i="11"/>
  <c r="C70" i="11"/>
  <c r="K26" i="3"/>
  <c r="C69" i="6"/>
  <c r="C79" i="6"/>
  <c r="C74" i="6"/>
  <c r="C66" i="6"/>
  <c r="C76" i="6"/>
  <c r="C71" i="6"/>
  <c r="C68" i="6"/>
  <c r="C78" i="6"/>
  <c r="C73" i="6"/>
  <c r="C65" i="6"/>
  <c r="C75" i="6"/>
  <c r="C70" i="6"/>
  <c r="C67" i="6"/>
  <c r="C77" i="6"/>
  <c r="C72" i="6"/>
  <c r="K26" i="4"/>
  <c r="C79" i="7"/>
  <c r="C74" i="7"/>
  <c r="C66" i="7"/>
  <c r="C76" i="7"/>
  <c r="C71" i="7"/>
  <c r="K26" i="2"/>
  <c r="C68" i="7"/>
  <c r="C78" i="7"/>
  <c r="C73" i="7"/>
  <c r="C65" i="7"/>
  <c r="C75" i="7"/>
  <c r="C70" i="7"/>
  <c r="C67" i="7"/>
  <c r="C77" i="7"/>
  <c r="C72" i="7"/>
  <c r="C69" i="7"/>
  <c r="C34" i="10"/>
  <c r="C26" i="10"/>
  <c r="C33" i="10"/>
  <c r="C25" i="10"/>
  <c r="C32" i="10"/>
  <c r="C24" i="10"/>
  <c r="C31" i="10"/>
  <c r="C23" i="10"/>
  <c r="C30" i="10"/>
  <c r="C22" i="10"/>
  <c r="C29" i="10"/>
  <c r="C21" i="10"/>
  <c r="C28" i="10"/>
  <c r="C20" i="10"/>
  <c r="C27" i="10"/>
  <c r="C30" i="5"/>
  <c r="C22" i="5"/>
  <c r="C33" i="5"/>
  <c r="C25" i="5"/>
  <c r="C28" i="5"/>
  <c r="C20" i="5"/>
  <c r="C31" i="5"/>
  <c r="C23" i="5"/>
  <c r="C34" i="5"/>
  <c r="C26" i="5"/>
  <c r="C29" i="5"/>
  <c r="C21" i="5"/>
  <c r="C32" i="5"/>
  <c r="C24" i="5"/>
  <c r="C27" i="5"/>
  <c r="AA6" i="1"/>
  <c r="C82" i="6" l="1"/>
  <c r="C92" i="6"/>
  <c r="C87" i="6"/>
  <c r="C84" i="6"/>
  <c r="C94" i="6"/>
  <c r="C89" i="6"/>
  <c r="C81" i="6"/>
  <c r="C91" i="6"/>
  <c r="C86" i="6"/>
  <c r="C83" i="6"/>
  <c r="C93" i="6"/>
  <c r="C88" i="6"/>
  <c r="C80" i="6"/>
  <c r="C90" i="6"/>
  <c r="C85" i="6"/>
  <c r="O26" i="4"/>
  <c r="C93" i="11"/>
  <c r="C88" i="11"/>
  <c r="C80" i="11"/>
  <c r="C90" i="11"/>
  <c r="C85" i="11"/>
  <c r="C82" i="11"/>
  <c r="C92" i="11"/>
  <c r="C87" i="11"/>
  <c r="C89" i="11"/>
  <c r="C84" i="11"/>
  <c r="C94" i="11"/>
  <c r="C81" i="11"/>
  <c r="C91" i="11"/>
  <c r="C86" i="11"/>
  <c r="C83" i="11"/>
  <c r="O26" i="3"/>
  <c r="C92" i="7"/>
  <c r="C87" i="7"/>
  <c r="O26" i="2"/>
  <c r="C84" i="7"/>
  <c r="C94" i="7"/>
  <c r="C89" i="7"/>
  <c r="C81" i="7"/>
  <c r="C91" i="7"/>
  <c r="C86" i="7"/>
  <c r="C83" i="7"/>
  <c r="C93" i="7"/>
  <c r="C88" i="7"/>
  <c r="C80" i="7"/>
  <c r="C90" i="7"/>
  <c r="C85" i="7"/>
  <c r="C82" i="7"/>
  <c r="C42" i="10"/>
  <c r="C49" i="10"/>
  <c r="C41" i="10"/>
  <c r="C48" i="10"/>
  <c r="C40" i="10"/>
  <c r="C47" i="10"/>
  <c r="C39" i="10"/>
  <c r="C46" i="10"/>
  <c r="C38" i="10"/>
  <c r="C45" i="10"/>
  <c r="C37" i="10"/>
  <c r="C44" i="10"/>
  <c r="C36" i="10"/>
  <c r="C43" i="10"/>
  <c r="C35" i="10"/>
  <c r="C46" i="5"/>
  <c r="C38" i="5"/>
  <c r="C49" i="5"/>
  <c r="C41" i="5"/>
  <c r="C44" i="5"/>
  <c r="C36" i="5"/>
  <c r="C47" i="5"/>
  <c r="C39" i="5"/>
  <c r="C42" i="5"/>
  <c r="C45" i="5"/>
  <c r="C37" i="5"/>
  <c r="C48" i="5"/>
  <c r="C40" i="5"/>
  <c r="C43" i="5"/>
  <c r="C35" i="5"/>
  <c r="C26" i="1"/>
  <c r="C106" i="11" l="1"/>
  <c r="C101" i="11"/>
  <c r="C98" i="11"/>
  <c r="C108" i="11"/>
  <c r="C103" i="11"/>
  <c r="C95" i="11"/>
  <c r="C105" i="11"/>
  <c r="C100" i="11"/>
  <c r="C97" i="11"/>
  <c r="C107" i="11"/>
  <c r="C102" i="11"/>
  <c r="C104" i="11"/>
  <c r="C99" i="11"/>
  <c r="C109" i="11"/>
  <c r="C96" i="11"/>
  <c r="S26" i="3"/>
  <c r="C108" i="6"/>
  <c r="C103" i="6"/>
  <c r="C95" i="6"/>
  <c r="C105" i="6"/>
  <c r="C100" i="6"/>
  <c r="C97" i="6"/>
  <c r="C107" i="6"/>
  <c r="C102" i="6"/>
  <c r="C99" i="6"/>
  <c r="C109" i="6"/>
  <c r="C104" i="6"/>
  <c r="C96" i="6"/>
  <c r="C106" i="6"/>
  <c r="C101" i="6"/>
  <c r="C98" i="6"/>
  <c r="S26" i="4"/>
  <c r="C105" i="7"/>
  <c r="C100" i="7"/>
  <c r="C97" i="7"/>
  <c r="C107" i="7"/>
  <c r="C102" i="7"/>
  <c r="C99" i="7"/>
  <c r="C109" i="7"/>
  <c r="C104" i="7"/>
  <c r="C96" i="7"/>
  <c r="C106" i="7"/>
  <c r="C101" i="7"/>
  <c r="C98" i="7"/>
  <c r="C108" i="7"/>
  <c r="C103" i="7"/>
  <c r="C95" i="7"/>
  <c r="S26" i="2"/>
  <c r="C62" i="10"/>
  <c r="C58" i="10"/>
  <c r="C50" i="10"/>
  <c r="C61" i="10"/>
  <c r="C57" i="10"/>
  <c r="C60" i="10"/>
  <c r="C56" i="10"/>
  <c r="C55" i="10"/>
  <c r="C54" i="10"/>
  <c r="C53" i="10"/>
  <c r="C64" i="10"/>
  <c r="C59" i="10"/>
  <c r="C52" i="10"/>
  <c r="C63" i="10"/>
  <c r="C51" i="10"/>
  <c r="C54" i="5"/>
  <c r="C64" i="5"/>
  <c r="C59" i="5"/>
  <c r="C51" i="5"/>
  <c r="C61" i="5"/>
  <c r="C56" i="5"/>
  <c r="C53" i="5"/>
  <c r="C63" i="5"/>
  <c r="C58" i="5"/>
  <c r="C50" i="5"/>
  <c r="C60" i="5"/>
  <c r="C55" i="5"/>
  <c r="C52" i="5"/>
  <c r="C62" i="5"/>
  <c r="C57" i="5"/>
  <c r="G26" i="1"/>
  <c r="J343" i="10"/>
  <c r="F141" i="10"/>
  <c r="E419" i="10"/>
  <c r="J223" i="10"/>
  <c r="J154" i="10"/>
  <c r="J406" i="10"/>
  <c r="Q265" i="10"/>
  <c r="F363" i="10"/>
  <c r="M193" i="10"/>
  <c r="J371" i="10"/>
  <c r="J287" i="10"/>
  <c r="E114" i="10"/>
  <c r="Q444" i="10"/>
  <c r="J30" i="10"/>
  <c r="J260" i="10"/>
  <c r="R134" i="10"/>
  <c r="J410" i="10"/>
  <c r="J259" i="10"/>
  <c r="J418" i="10"/>
  <c r="E405" i="10"/>
  <c r="R347" i="10"/>
  <c r="R362" i="10"/>
  <c r="Q410" i="10"/>
  <c r="J325" i="10"/>
  <c r="J56" i="10"/>
  <c r="Q122" i="10"/>
  <c r="J224" i="10"/>
  <c r="F42" i="10"/>
  <c r="R204" i="10"/>
  <c r="J262" i="10"/>
  <c r="J101" i="10"/>
  <c r="Q395" i="10"/>
  <c r="E79" i="10"/>
  <c r="Q20" i="10"/>
  <c r="E49" i="10"/>
  <c r="F116" i="10"/>
  <c r="Q192" i="10"/>
  <c r="R28" i="10"/>
  <c r="Q240" i="10"/>
  <c r="E432" i="10"/>
  <c r="M302" i="10"/>
  <c r="R36" i="10"/>
  <c r="E450" i="7"/>
  <c r="E75" i="10"/>
  <c r="Q437" i="10"/>
  <c r="M73" i="10"/>
  <c r="I378" i="10"/>
  <c r="E400" i="10"/>
  <c r="E222" i="10"/>
  <c r="F22" i="10"/>
  <c r="J351" i="10"/>
  <c r="E238" i="10"/>
  <c r="Q303" i="10"/>
  <c r="J94" i="10"/>
  <c r="R52" i="10"/>
  <c r="E196" i="10"/>
  <c r="R408" i="10"/>
  <c r="J38" i="10"/>
  <c r="F159" i="10"/>
  <c r="J166" i="10"/>
  <c r="R409" i="10"/>
  <c r="Q232" i="10"/>
  <c r="Q60" i="10"/>
  <c r="E315" i="10"/>
  <c r="M107" i="10"/>
  <c r="F183" i="10"/>
  <c r="E217" i="10"/>
  <c r="Q201" i="10"/>
  <c r="J420" i="10"/>
  <c r="M132" i="10"/>
  <c r="R291" i="10"/>
  <c r="J142" i="10"/>
  <c r="Q42" i="10"/>
  <c r="Q355" i="10"/>
  <c r="E406" i="10"/>
  <c r="F266" i="10"/>
  <c r="F385" i="10"/>
  <c r="R273" i="10"/>
  <c r="M114" i="10"/>
  <c r="M81" i="10"/>
  <c r="Q403" i="10"/>
  <c r="F252" i="10"/>
  <c r="Q175" i="10"/>
  <c r="F445" i="10"/>
  <c r="F300" i="10"/>
  <c r="M260" i="10"/>
  <c r="M186" i="10"/>
  <c r="F96" i="10"/>
  <c r="F118" i="10"/>
  <c r="E290" i="10"/>
  <c r="E74" i="7"/>
  <c r="J51" i="10"/>
  <c r="Q296" i="10"/>
  <c r="E357" i="10"/>
  <c r="Q353" i="10"/>
  <c r="J288" i="10"/>
  <c r="E182" i="10"/>
  <c r="F177" i="10"/>
  <c r="E21" i="10"/>
  <c r="E339" i="7"/>
  <c r="I26" i="10"/>
  <c r="E145" i="10"/>
  <c r="E274" i="10"/>
  <c r="M368" i="10"/>
  <c r="E119" i="10"/>
  <c r="R179" i="10"/>
  <c r="I435" i="10"/>
  <c r="I69" i="10"/>
  <c r="E227" i="6"/>
  <c r="E300" i="11"/>
  <c r="Q218" i="10"/>
  <c r="F134" i="10"/>
  <c r="Q426" i="10"/>
  <c r="F203" i="10"/>
  <c r="J40" i="10"/>
  <c r="R410" i="10"/>
  <c r="J332" i="10"/>
  <c r="Q30" i="10"/>
  <c r="M126" i="10"/>
  <c r="Q209" i="10"/>
  <c r="J338" i="10"/>
  <c r="R43" i="10"/>
  <c r="F77" i="10"/>
  <c r="R392" i="10"/>
  <c r="Q245" i="10"/>
  <c r="Q273" i="10"/>
  <c r="Q253" i="10"/>
  <c r="Q99" i="10"/>
  <c r="Q220" i="10"/>
  <c r="J344" i="10"/>
  <c r="J452" i="10"/>
  <c r="R138" i="10"/>
  <c r="F155" i="10"/>
  <c r="R62" i="10"/>
  <c r="E67" i="10"/>
  <c r="Q127" i="10"/>
  <c r="Q74" i="10"/>
  <c r="I180" i="10"/>
  <c r="E423" i="10"/>
  <c r="J77" i="10"/>
  <c r="Q241" i="10"/>
  <c r="R224" i="10"/>
  <c r="E180" i="10"/>
  <c r="J181" i="10"/>
  <c r="F437" i="10"/>
  <c r="E154" i="10"/>
  <c r="F413" i="10"/>
  <c r="Q193" i="10"/>
  <c r="J311" i="10"/>
  <c r="J337" i="10"/>
  <c r="Q237" i="10"/>
  <c r="E169" i="10"/>
  <c r="F240" i="10"/>
  <c r="J104" i="10"/>
  <c r="E334" i="10"/>
  <c r="R139" i="10"/>
  <c r="Q406" i="10"/>
  <c r="F120" i="10"/>
  <c r="M439" i="10"/>
  <c r="J7" i="10"/>
  <c r="R102" i="10"/>
  <c r="E246" i="10"/>
  <c r="E402" i="10"/>
  <c r="J68" i="10"/>
  <c r="F433" i="10"/>
  <c r="Q82" i="10"/>
  <c r="M117" i="10"/>
  <c r="M145" i="10"/>
  <c r="F117" i="10"/>
  <c r="M176" i="10"/>
  <c r="F317" i="10"/>
  <c r="J323" i="10"/>
  <c r="Q212" i="10"/>
  <c r="Q71" i="10"/>
  <c r="M160" i="10"/>
  <c r="J162" i="10"/>
  <c r="F418" i="10"/>
  <c r="Q427" i="10"/>
  <c r="E175" i="10"/>
  <c r="J346" i="10"/>
  <c r="R110" i="10"/>
  <c r="E346" i="10"/>
  <c r="Q187" i="10"/>
  <c r="F16" i="10"/>
  <c r="E270" i="10"/>
  <c r="Q113" i="10"/>
  <c r="Q64" i="10"/>
  <c r="E149" i="10"/>
  <c r="E179" i="10"/>
  <c r="Q286" i="10"/>
  <c r="J308" i="10"/>
  <c r="M98" i="10"/>
  <c r="Q300" i="10"/>
  <c r="J438" i="10"/>
  <c r="J41" i="10"/>
  <c r="F219" i="10"/>
  <c r="R306" i="10"/>
  <c r="F206" i="10"/>
  <c r="E223" i="10"/>
  <c r="J157" i="10"/>
  <c r="F184" i="10"/>
  <c r="Q183" i="10"/>
  <c r="E326" i="10"/>
  <c r="E430" i="10"/>
  <c r="F78" i="10"/>
  <c r="E92" i="10"/>
  <c r="F205" i="10"/>
  <c r="E289" i="10"/>
  <c r="F72" i="10"/>
  <c r="Q178" i="10"/>
  <c r="F366" i="10"/>
  <c r="M6" i="10"/>
  <c r="R161" i="10"/>
  <c r="Q246" i="10"/>
  <c r="J361" i="10"/>
  <c r="E25" i="10"/>
  <c r="M247" i="10"/>
  <c r="E197" i="7"/>
  <c r="R232" i="10"/>
  <c r="F113" i="10"/>
  <c r="I354" i="10"/>
  <c r="I171" i="10"/>
  <c r="E359" i="7"/>
  <c r="Q350" i="10"/>
  <c r="E263" i="10"/>
  <c r="Q238" i="10"/>
  <c r="M57" i="10"/>
  <c r="F328" i="10"/>
  <c r="R14" i="10"/>
  <c r="J48" i="10"/>
  <c r="J235" i="10"/>
  <c r="R443" i="10"/>
  <c r="Q35" i="10"/>
  <c r="E13" i="11"/>
  <c r="R137" i="10"/>
  <c r="M378" i="10"/>
  <c r="Q315" i="10"/>
  <c r="F66" i="11"/>
  <c r="E126" i="11"/>
  <c r="J201" i="10"/>
  <c r="R349" i="10"/>
  <c r="F43" i="10"/>
  <c r="J27" i="10"/>
  <c r="Q445" i="10"/>
  <c r="Q229" i="10"/>
  <c r="F217" i="10"/>
  <c r="F130" i="10"/>
  <c r="F242" i="10"/>
  <c r="Q139" i="10"/>
  <c r="R225" i="10"/>
  <c r="J398" i="10"/>
  <c r="Q343" i="10"/>
  <c r="E210" i="10"/>
  <c r="J385" i="10"/>
  <c r="F164" i="10"/>
  <c r="R452" i="10"/>
  <c r="R319" i="10"/>
  <c r="Q210" i="10"/>
  <c r="R398" i="10"/>
  <c r="E272" i="10"/>
  <c r="M162" i="10"/>
  <c r="R257" i="10"/>
  <c r="Q271" i="10"/>
  <c r="J75" i="10"/>
  <c r="F172" i="10"/>
  <c r="E344" i="10"/>
  <c r="R151" i="10"/>
  <c r="F222" i="10"/>
  <c r="J281" i="10"/>
  <c r="J50" i="10"/>
  <c r="R395" i="10"/>
  <c r="R439" i="10"/>
  <c r="Q379" i="10"/>
  <c r="F98" i="10"/>
  <c r="F351" i="10"/>
  <c r="R314" i="10"/>
  <c r="J441" i="10"/>
  <c r="R374" i="10"/>
  <c r="F112" i="10"/>
  <c r="R352" i="10"/>
  <c r="R247" i="10"/>
  <c r="I148" i="10"/>
  <c r="R107" i="10"/>
  <c r="R184" i="10"/>
  <c r="Q191" i="10"/>
  <c r="J150" i="10"/>
  <c r="R148" i="10"/>
  <c r="Q96" i="10"/>
  <c r="R127" i="10"/>
  <c r="E411" i="10"/>
  <c r="Q347" i="10"/>
  <c r="M210" i="10"/>
  <c r="M135" i="10"/>
  <c r="E196" i="11"/>
  <c r="F19" i="10"/>
  <c r="F61" i="10"/>
  <c r="J424" i="10"/>
  <c r="J36" i="10"/>
  <c r="F388" i="10"/>
  <c r="R386" i="10"/>
  <c r="R98" i="10"/>
  <c r="R339" i="10"/>
  <c r="F218" i="10"/>
  <c r="Q234" i="10"/>
  <c r="M224" i="10"/>
  <c r="R35" i="10"/>
  <c r="J282" i="10"/>
  <c r="J135" i="10"/>
  <c r="R423" i="10"/>
  <c r="R174" i="10"/>
  <c r="Q446" i="10"/>
  <c r="J444" i="10"/>
  <c r="Q384" i="10"/>
  <c r="E23" i="10"/>
  <c r="R146" i="10"/>
  <c r="I323" i="10"/>
  <c r="R11" i="10"/>
  <c r="R32" i="10"/>
  <c r="F160" i="10"/>
  <c r="R364" i="10"/>
  <c r="Q186" i="10"/>
  <c r="J310" i="10"/>
  <c r="M215" i="10"/>
  <c r="R375" i="10"/>
  <c r="Q41" i="10"/>
  <c r="R249" i="10"/>
  <c r="F75" i="10"/>
  <c r="M91" i="10"/>
  <c r="E329" i="10"/>
  <c r="Q371" i="10"/>
  <c r="F373" i="10"/>
  <c r="J66" i="10"/>
  <c r="R333" i="10"/>
  <c r="I317" i="10"/>
  <c r="F53" i="10"/>
  <c r="E409" i="10"/>
  <c r="E209" i="10"/>
  <c r="E327" i="10"/>
  <c r="J400" i="10"/>
  <c r="M99" i="10"/>
  <c r="R422" i="10"/>
  <c r="Q327" i="10"/>
  <c r="R193" i="10"/>
  <c r="M269" i="10"/>
  <c r="R396" i="10"/>
  <c r="J251" i="10"/>
  <c r="I145" i="10"/>
  <c r="E245" i="10"/>
  <c r="E260" i="11"/>
  <c r="E228" i="11"/>
  <c r="E95" i="10"/>
  <c r="M52" i="10"/>
  <c r="M232" i="10"/>
  <c r="E337" i="10"/>
  <c r="Q148" i="10"/>
  <c r="Q76" i="10"/>
  <c r="E235" i="10"/>
  <c r="M125" i="10"/>
  <c r="M270" i="10"/>
  <c r="M111" i="10"/>
  <c r="E391" i="6"/>
  <c r="I207" i="10"/>
  <c r="J147" i="10"/>
  <c r="E322" i="7"/>
  <c r="E357" i="7"/>
  <c r="M336" i="10"/>
  <c r="Q159" i="10"/>
  <c r="E342" i="10"/>
  <c r="Q133" i="10"/>
  <c r="F346" i="10"/>
  <c r="F407" i="10"/>
  <c r="Q89" i="10"/>
  <c r="F63" i="10"/>
  <c r="M283" i="10"/>
  <c r="F390" i="10"/>
  <c r="R438" i="10"/>
  <c r="F337" i="10"/>
  <c r="Q328" i="10"/>
  <c r="R253" i="10"/>
  <c r="J80" i="10"/>
  <c r="Q308" i="10"/>
  <c r="E14" i="10"/>
  <c r="R378" i="10"/>
  <c r="E367" i="10"/>
  <c r="J74" i="10"/>
  <c r="J119" i="10"/>
  <c r="J307" i="10"/>
  <c r="J117" i="10"/>
  <c r="F389" i="10"/>
  <c r="R136" i="10"/>
  <c r="E219" i="7"/>
  <c r="R187" i="10"/>
  <c r="F259" i="10"/>
  <c r="J258" i="10"/>
  <c r="F342" i="10"/>
  <c r="Q428" i="10"/>
  <c r="M341" i="10"/>
  <c r="R5" i="10"/>
  <c r="J215" i="10"/>
  <c r="M119" i="10"/>
  <c r="R274" i="10"/>
  <c r="J108" i="10"/>
  <c r="Q121" i="10"/>
  <c r="E415" i="10"/>
  <c r="F428" i="10"/>
  <c r="Q226" i="10"/>
  <c r="F186" i="10"/>
  <c r="J146" i="10"/>
  <c r="Q288" i="10"/>
  <c r="R105" i="10"/>
  <c r="R387" i="10"/>
  <c r="R18" i="10"/>
  <c r="R118" i="10"/>
  <c r="Q181" i="10"/>
  <c r="J428" i="10"/>
  <c r="Q19" i="10"/>
  <c r="F224" i="10"/>
  <c r="F194" i="10"/>
  <c r="J222" i="10"/>
  <c r="E266" i="10"/>
  <c r="I147" i="10"/>
  <c r="I116" i="10"/>
  <c r="I349" i="10"/>
  <c r="F39" i="10"/>
  <c r="E221" i="10"/>
  <c r="R230" i="10"/>
  <c r="F68" i="10"/>
  <c r="Q104" i="10"/>
  <c r="R382" i="10"/>
  <c r="F7" i="10"/>
  <c r="E350" i="10"/>
  <c r="R241" i="10"/>
  <c r="F83" i="10"/>
  <c r="R266" i="10"/>
  <c r="Q258" i="10"/>
  <c r="J426" i="10"/>
  <c r="M205" i="10"/>
  <c r="J454" i="10"/>
  <c r="Q81" i="10"/>
  <c r="R407" i="10"/>
  <c r="R189" i="10"/>
  <c r="Q256" i="10"/>
  <c r="R60" i="10"/>
  <c r="R75" i="10"/>
  <c r="M127" i="10"/>
  <c r="F274" i="10"/>
  <c r="R248" i="10"/>
  <c r="Q182" i="10"/>
  <c r="J265" i="10"/>
  <c r="R278" i="10"/>
  <c r="Q24" i="10"/>
  <c r="E69" i="10"/>
  <c r="J447" i="10"/>
  <c r="J35" i="10"/>
  <c r="R205" i="10"/>
  <c r="I234" i="10"/>
  <c r="J443" i="10"/>
  <c r="E203" i="10"/>
  <c r="F338" i="10"/>
  <c r="M26" i="10"/>
  <c r="M292" i="10"/>
  <c r="R283" i="10"/>
  <c r="E355" i="10"/>
  <c r="R310" i="10"/>
  <c r="J253" i="10"/>
  <c r="R190" i="10"/>
  <c r="E19" i="7"/>
  <c r="J393" i="10"/>
  <c r="R450" i="10"/>
  <c r="R221" i="10"/>
  <c r="J427" i="10"/>
  <c r="R447" i="10"/>
  <c r="M234" i="10"/>
  <c r="I100" i="10"/>
  <c r="F133" i="10"/>
  <c r="M293" i="10"/>
  <c r="M404" i="10"/>
  <c r="J431" i="10"/>
  <c r="M218" i="10"/>
  <c r="Q80" i="1"/>
  <c r="Q211" i="10"/>
  <c r="M49" i="10"/>
  <c r="R213" i="10"/>
  <c r="I59" i="10"/>
  <c r="E102" i="10"/>
  <c r="J384" i="10"/>
  <c r="F214" i="10"/>
  <c r="E343" i="10"/>
  <c r="R281" i="10"/>
  <c r="E160" i="11"/>
  <c r="I127" i="10"/>
  <c r="I379" i="10"/>
  <c r="I438" i="10"/>
  <c r="Q50" i="10"/>
  <c r="F350" i="10"/>
  <c r="E28" i="10"/>
  <c r="E380" i="10"/>
  <c r="F423" i="10"/>
  <c r="J152" i="10"/>
  <c r="E239" i="10"/>
  <c r="E36" i="10"/>
  <c r="R251" i="10"/>
  <c r="Q251" i="10"/>
  <c r="F368" i="10"/>
  <c r="J373" i="10"/>
  <c r="Q443" i="10"/>
  <c r="E230" i="10"/>
  <c r="M20" i="10"/>
  <c r="Q335" i="10"/>
  <c r="R67" i="10"/>
  <c r="J171" i="10"/>
  <c r="R233" i="10"/>
  <c r="Q153" i="10"/>
  <c r="J145" i="10"/>
  <c r="E282" i="10"/>
  <c r="Q264" i="10"/>
  <c r="F176" i="10"/>
  <c r="M196" i="10"/>
  <c r="J435" i="10"/>
  <c r="J88" i="10"/>
  <c r="F260" i="10"/>
  <c r="F100" i="10"/>
  <c r="R76" i="10"/>
  <c r="R168" i="10"/>
  <c r="F374" i="10"/>
  <c r="E42" i="10"/>
  <c r="F319" i="10"/>
  <c r="Q56" i="10"/>
  <c r="J106" i="10"/>
  <c r="F434" i="10"/>
  <c r="E244" i="10"/>
  <c r="R293" i="10"/>
  <c r="R191" i="10"/>
  <c r="R371" i="10"/>
  <c r="Q277" i="10"/>
  <c r="F238" i="10"/>
  <c r="J114" i="10"/>
  <c r="M279" i="10"/>
  <c r="R147" i="10"/>
  <c r="E121" i="10"/>
  <c r="Q357" i="10"/>
  <c r="F24" i="10"/>
  <c r="Q430" i="10"/>
  <c r="J334" i="10"/>
  <c r="R144" i="10"/>
  <c r="Q219" i="10"/>
  <c r="M367" i="10"/>
  <c r="J167" i="10"/>
  <c r="J276" i="10"/>
  <c r="F76" i="10"/>
  <c r="M449" i="10"/>
  <c r="R160" i="10"/>
  <c r="R317" i="10"/>
  <c r="E139" i="10"/>
  <c r="R332" i="10"/>
  <c r="J218" i="10"/>
  <c r="F378" i="10"/>
  <c r="Q324" i="10"/>
  <c r="F285" i="10"/>
  <c r="M223" i="10"/>
  <c r="M164" i="10"/>
  <c r="Q53" i="10"/>
  <c r="R202" i="10"/>
  <c r="E356" i="10"/>
  <c r="J64" i="10"/>
  <c r="Q391" i="10"/>
  <c r="M157" i="10"/>
  <c r="E383" i="10"/>
  <c r="Q57" i="10"/>
  <c r="E395" i="10"/>
  <c r="F397" i="10"/>
  <c r="Q151" i="10"/>
  <c r="F425" i="10"/>
  <c r="J141" i="10"/>
  <c r="R214" i="10"/>
  <c r="E120" i="10"/>
  <c r="J204" i="10"/>
  <c r="M376" i="10"/>
  <c r="E306" i="10"/>
  <c r="R222" i="10"/>
  <c r="Q230" i="10"/>
  <c r="E443" i="10"/>
  <c r="F239" i="10"/>
  <c r="R169" i="10"/>
  <c r="J81" i="10"/>
  <c r="R365" i="10"/>
  <c r="Q131" i="10"/>
  <c r="Q252" i="10"/>
  <c r="E39" i="10"/>
  <c r="E127" i="6"/>
  <c r="R433" i="10"/>
  <c r="M144" i="10"/>
  <c r="J82" i="10"/>
  <c r="E454" i="10"/>
  <c r="F210" i="10"/>
  <c r="E432" i="7"/>
  <c r="F101" i="10"/>
  <c r="E93" i="7"/>
  <c r="I126" i="10"/>
  <c r="Q451" i="10"/>
  <c r="R92" i="10"/>
  <c r="F454" i="10"/>
  <c r="J163" i="10"/>
  <c r="Q320" i="10"/>
  <c r="M301" i="10"/>
  <c r="E304" i="11"/>
  <c r="F248" i="10"/>
  <c r="E5" i="10"/>
  <c r="E85" i="7"/>
  <c r="R79" i="10"/>
  <c r="Q329" i="10"/>
  <c r="Q14" i="10"/>
  <c r="Q382" i="10"/>
  <c r="E414" i="10"/>
  <c r="J316" i="10"/>
  <c r="I229" i="10"/>
  <c r="I152" i="10"/>
  <c r="M137" i="10"/>
  <c r="I129" i="10"/>
  <c r="Q441" i="10"/>
  <c r="Q156" i="10"/>
  <c r="R135" i="10"/>
  <c r="Q380" i="10"/>
  <c r="R173" i="10"/>
  <c r="F150" i="10"/>
  <c r="F403" i="10"/>
  <c r="Q129" i="10"/>
  <c r="E72" i="10"/>
  <c r="R42" i="10"/>
  <c r="J301" i="10"/>
  <c r="J279" i="10"/>
  <c r="F254" i="10"/>
  <c r="R277" i="10"/>
  <c r="Q141" i="10"/>
  <c r="J388" i="10"/>
  <c r="R155" i="10"/>
  <c r="E132" i="10"/>
  <c r="Q396" i="10"/>
  <c r="F314" i="10"/>
  <c r="Q399" i="10"/>
  <c r="J312" i="10"/>
  <c r="M352" i="10"/>
  <c r="R316" i="10"/>
  <c r="Q385" i="10"/>
  <c r="R345" i="10"/>
  <c r="E286" i="10"/>
  <c r="M384" i="10"/>
  <c r="M272" i="10"/>
  <c r="E82" i="10"/>
  <c r="E392" i="10"/>
  <c r="E401" i="10"/>
  <c r="R122" i="10"/>
  <c r="E379" i="7"/>
  <c r="R133" i="10"/>
  <c r="J347" i="10"/>
  <c r="J120" i="10"/>
  <c r="F327" i="10"/>
  <c r="Q100" i="10"/>
  <c r="R400" i="10"/>
  <c r="F211" i="10"/>
  <c r="E19" i="10"/>
  <c r="R358" i="10"/>
  <c r="E63" i="10"/>
  <c r="Q336" i="10"/>
  <c r="Q70" i="10"/>
  <c r="F321" i="10"/>
  <c r="E442" i="10"/>
  <c r="E425" i="10"/>
  <c r="F200" i="5"/>
  <c r="I373" i="10"/>
  <c r="R192" i="10"/>
  <c r="E38" i="6"/>
  <c r="E377" i="7"/>
  <c r="M237" i="10"/>
  <c r="F253" i="10"/>
  <c r="F334" i="10"/>
  <c r="E201" i="7"/>
  <c r="E449" i="10"/>
  <c r="R430" i="10"/>
  <c r="R185" i="10"/>
  <c r="Q407" i="10"/>
  <c r="Q339" i="10"/>
  <c r="Q63" i="10"/>
  <c r="M63" i="10"/>
  <c r="R39" i="10"/>
  <c r="M130" i="10"/>
  <c r="E407" i="10"/>
  <c r="J47" i="10"/>
  <c r="E418" i="10"/>
  <c r="R91" i="10"/>
  <c r="J442" i="10"/>
  <c r="Q48" i="10"/>
  <c r="R21" i="10"/>
  <c r="F81" i="10"/>
  <c r="E375" i="7"/>
  <c r="E86" i="7"/>
  <c r="E257" i="7"/>
  <c r="F20" i="10"/>
  <c r="J306" i="10"/>
  <c r="J292" i="10"/>
  <c r="R294" i="10"/>
  <c r="E101" i="7"/>
  <c r="M256" i="10"/>
  <c r="R212" i="10"/>
  <c r="M153" i="10"/>
  <c r="F331" i="10"/>
  <c r="Q176" i="10"/>
  <c r="I454" i="10"/>
  <c r="F137" i="10"/>
  <c r="E12" i="10"/>
  <c r="F57" i="10"/>
  <c r="I423" i="10"/>
  <c r="F280" i="5"/>
  <c r="E35" i="11"/>
  <c r="I71" i="10"/>
  <c r="F330" i="10"/>
  <c r="E76" i="7"/>
  <c r="E281" i="7"/>
  <c r="M246" i="10"/>
  <c r="I380" i="10"/>
  <c r="E138" i="11"/>
  <c r="E130" i="7"/>
  <c r="E151" i="6"/>
  <c r="F72" i="11"/>
  <c r="E50" i="11"/>
  <c r="M325" i="10"/>
  <c r="M257" i="10"/>
  <c r="E112" i="10"/>
  <c r="J29" i="10"/>
  <c r="F318" i="10"/>
  <c r="Q368" i="10"/>
  <c r="Q152" i="10"/>
  <c r="Q409" i="10"/>
  <c r="J367" i="10"/>
  <c r="Q378" i="10"/>
  <c r="R215" i="10"/>
  <c r="Q369" i="10"/>
  <c r="R90" i="10"/>
  <c r="R84" i="10"/>
  <c r="E124" i="10"/>
  <c r="I17" i="10"/>
  <c r="E214" i="10"/>
  <c r="F250" i="10"/>
  <c r="E374" i="10"/>
  <c r="E157" i="10"/>
  <c r="E90" i="10"/>
  <c r="Q174" i="10"/>
  <c r="R20" i="10"/>
  <c r="R418" i="10"/>
  <c r="R432" i="10"/>
  <c r="F85" i="10"/>
  <c r="R130" i="10"/>
  <c r="J340" i="10"/>
  <c r="Q163" i="10"/>
  <c r="F332" i="10"/>
  <c r="E66" i="10"/>
  <c r="F213" i="10"/>
  <c r="F59" i="10"/>
  <c r="E161" i="10"/>
  <c r="R304" i="10"/>
  <c r="R172" i="10"/>
  <c r="E228" i="7"/>
  <c r="F255" i="10"/>
  <c r="I107" i="10"/>
  <c r="E7" i="7"/>
  <c r="M338" i="10"/>
  <c r="J13" i="10"/>
  <c r="R425" i="10"/>
  <c r="E363" i="11"/>
  <c r="Q239" i="10"/>
  <c r="J243" i="10"/>
  <c r="J432" i="10"/>
  <c r="Q165" i="10"/>
  <c r="R229" i="10"/>
  <c r="M454" i="10"/>
  <c r="E410" i="10"/>
  <c r="M240" i="10"/>
  <c r="M226" i="10"/>
  <c r="Q144" i="10"/>
  <c r="Q69" i="10"/>
  <c r="Q346" i="10"/>
  <c r="M398" i="10"/>
  <c r="E31" i="10"/>
  <c r="J8" i="10"/>
  <c r="I89" i="10"/>
  <c r="M175" i="10"/>
  <c r="M306" i="10"/>
  <c r="J155" i="10"/>
  <c r="M197" i="10"/>
  <c r="E107" i="7"/>
  <c r="E158" i="7"/>
  <c r="F291" i="10"/>
  <c r="E176" i="7"/>
  <c r="E61" i="10"/>
  <c r="F420" i="10"/>
  <c r="R243" i="10"/>
  <c r="R346" i="10"/>
  <c r="F110" i="10"/>
  <c r="I130" i="10"/>
  <c r="R201" i="10"/>
  <c r="J242" i="10"/>
  <c r="M217" i="10"/>
  <c r="Q149" i="10"/>
  <c r="E422" i="10"/>
  <c r="E253" i="5"/>
  <c r="M320" i="10"/>
  <c r="E307" i="10"/>
  <c r="E286" i="7"/>
  <c r="E22" i="6"/>
  <c r="E399" i="11"/>
  <c r="E273" i="11"/>
  <c r="E288" i="7"/>
  <c r="Q236" i="10"/>
  <c r="F36" i="10"/>
  <c r="E64" i="10"/>
  <c r="E376" i="11"/>
  <c r="E442" i="6"/>
  <c r="I261" i="10"/>
  <c r="I66" i="10"/>
  <c r="E318" i="6"/>
  <c r="Q27" i="10"/>
  <c r="I296" i="10"/>
  <c r="J284" i="10"/>
  <c r="F115" i="11"/>
  <c r="F340" i="10"/>
  <c r="E300" i="10"/>
  <c r="E303" i="6"/>
  <c r="F157" i="5"/>
  <c r="F412" i="5"/>
  <c r="F56" i="7"/>
  <c r="F395" i="7"/>
  <c r="E182" i="11"/>
  <c r="E77" i="7"/>
  <c r="E265" i="7"/>
  <c r="M435" i="10"/>
  <c r="M106" i="10"/>
  <c r="F154" i="10"/>
  <c r="E162" i="5"/>
  <c r="E294" i="6"/>
  <c r="I162" i="10"/>
  <c r="F419" i="6"/>
  <c r="E243" i="11"/>
  <c r="I109" i="10"/>
  <c r="I376" i="10"/>
  <c r="F403" i="7"/>
  <c r="F440" i="5"/>
  <c r="F119" i="10"/>
  <c r="F100" i="7"/>
  <c r="E386" i="5"/>
  <c r="M79" i="10"/>
  <c r="R19" i="10"/>
  <c r="F128" i="10"/>
  <c r="M314" i="10"/>
  <c r="F418" i="5"/>
  <c r="F103" i="11"/>
  <c r="J49" i="10"/>
  <c r="E420" i="10"/>
  <c r="Q317" i="10"/>
  <c r="J449" i="10"/>
  <c r="Q281" i="10"/>
  <c r="M120" i="10"/>
  <c r="J180" i="10"/>
  <c r="J136" i="10"/>
  <c r="J436" i="10"/>
  <c r="F354" i="10"/>
  <c r="Q171" i="10"/>
  <c r="E332" i="10"/>
  <c r="Q358" i="10"/>
  <c r="E50" i="10"/>
  <c r="R153" i="10"/>
  <c r="Q413" i="10"/>
  <c r="F131" i="10"/>
  <c r="R252" i="10"/>
  <c r="R209" i="10"/>
  <c r="E437" i="10"/>
  <c r="R166" i="10"/>
  <c r="R324" i="10"/>
  <c r="Q72" i="10"/>
  <c r="E13" i="7"/>
  <c r="J140" i="10"/>
  <c r="Q150" i="10"/>
  <c r="Q46" i="10"/>
  <c r="E253" i="10"/>
  <c r="Q292" i="10"/>
  <c r="M299" i="10"/>
  <c r="F9" i="10"/>
  <c r="J425" i="10"/>
  <c r="R115" i="10"/>
  <c r="M170" i="10"/>
  <c r="M381" i="10"/>
  <c r="R417" i="10"/>
  <c r="E218" i="7"/>
  <c r="R180" i="10"/>
  <c r="I421" i="10"/>
  <c r="E108" i="5"/>
  <c r="I177" i="10"/>
  <c r="R77" i="10"/>
  <c r="R255" i="10"/>
  <c r="R388" i="10"/>
  <c r="R103" i="10"/>
  <c r="E421" i="10"/>
  <c r="Q86" i="10"/>
  <c r="R321" i="10"/>
  <c r="Q304" i="10"/>
  <c r="M414" i="10"/>
  <c r="R301" i="10"/>
  <c r="J124" i="10"/>
  <c r="Q170" i="10"/>
  <c r="F202" i="10"/>
  <c r="F245" i="10"/>
  <c r="J116" i="10"/>
  <c r="I346" i="10"/>
  <c r="E202" i="11"/>
  <c r="F357" i="10"/>
  <c r="M451" i="10"/>
  <c r="M392" i="10"/>
  <c r="E248" i="7"/>
  <c r="E73" i="7"/>
  <c r="R216" i="10"/>
  <c r="M258" i="10"/>
  <c r="M253" i="10"/>
  <c r="J227" i="10"/>
  <c r="E17" i="10"/>
  <c r="M290" i="10"/>
  <c r="F148" i="10"/>
  <c r="F408" i="10"/>
  <c r="E107" i="10"/>
  <c r="Q416" i="10"/>
  <c r="E290" i="7"/>
  <c r="Q87" i="10"/>
  <c r="I280" i="10"/>
  <c r="I121" i="10"/>
  <c r="F159" i="6"/>
  <c r="F122" i="11"/>
  <c r="E347" i="7"/>
  <c r="E266" i="6"/>
  <c r="I350" i="10"/>
  <c r="E320" i="10"/>
  <c r="F398" i="10"/>
  <c r="F372" i="10"/>
  <c r="E141" i="10"/>
  <c r="Q235" i="10"/>
  <c r="I60" i="10"/>
  <c r="M245" i="10"/>
  <c r="M275" i="10"/>
  <c r="E28" i="11"/>
  <c r="F307" i="5"/>
  <c r="E153" i="6"/>
  <c r="J183" i="10"/>
  <c r="R119" i="10"/>
  <c r="R290" i="10"/>
  <c r="E281" i="10"/>
  <c r="Q401" i="10"/>
  <c r="R320" i="10"/>
  <c r="J18" i="10"/>
  <c r="J95" i="10"/>
  <c r="J416" i="10"/>
  <c r="Q222" i="10"/>
  <c r="R263" i="10"/>
  <c r="E431" i="10"/>
  <c r="J188" i="10"/>
  <c r="R445" i="10"/>
  <c r="Q307" i="10"/>
  <c r="E313" i="10"/>
  <c r="J357" i="10"/>
  <c r="J370" i="10"/>
  <c r="Q321" i="10"/>
  <c r="J268" i="10"/>
  <c r="R426" i="10"/>
  <c r="R384" i="10"/>
  <c r="J187" i="10"/>
  <c r="E452" i="10"/>
  <c r="E191" i="10"/>
  <c r="J71" i="10"/>
  <c r="Q282" i="10"/>
  <c r="J69" i="10"/>
  <c r="F168" i="10"/>
  <c r="R129" i="10"/>
  <c r="E167" i="10"/>
  <c r="J244" i="10"/>
  <c r="F153" i="10"/>
  <c r="M403" i="10"/>
  <c r="Q309" i="10"/>
  <c r="M261" i="10"/>
  <c r="Q114" i="10"/>
  <c r="J355" i="10"/>
  <c r="E170" i="10"/>
  <c r="J61" i="10"/>
  <c r="F431" i="10"/>
  <c r="R188" i="10"/>
  <c r="E450" i="10"/>
  <c r="Q194" i="10"/>
  <c r="J99" i="10"/>
  <c r="F74" i="10"/>
  <c r="F383" i="10"/>
  <c r="E446" i="10"/>
  <c r="J413" i="10"/>
  <c r="Q376" i="10"/>
  <c r="F220" i="10"/>
  <c r="E338" i="10"/>
  <c r="J186" i="10"/>
  <c r="E9" i="10"/>
  <c r="R159" i="10"/>
  <c r="Q37" i="10"/>
  <c r="F343" i="10"/>
  <c r="E150" i="7"/>
  <c r="E340" i="10"/>
  <c r="Q319" i="10"/>
  <c r="R178" i="10"/>
  <c r="E228" i="10"/>
  <c r="R239" i="10"/>
  <c r="I96" i="10"/>
  <c r="E301" i="10"/>
  <c r="E292" i="10"/>
  <c r="Q224" i="10"/>
  <c r="F450" i="10"/>
  <c r="E236" i="10"/>
  <c r="J448" i="10"/>
  <c r="I16" i="10"/>
  <c r="E343" i="7"/>
  <c r="E191" i="11"/>
  <c r="J241" i="10"/>
  <c r="E6" i="7"/>
  <c r="J390" i="10"/>
  <c r="E323" i="7"/>
  <c r="E429" i="7"/>
  <c r="E445" i="6"/>
  <c r="E385" i="7"/>
  <c r="E205" i="11"/>
  <c r="I411" i="10"/>
  <c r="I219" i="10"/>
  <c r="Q205" i="10"/>
  <c r="Q146" i="10"/>
  <c r="J368" i="10"/>
  <c r="E82" i="7"/>
  <c r="F179" i="10"/>
  <c r="M48" i="10"/>
  <c r="I252" i="10"/>
  <c r="E251" i="7"/>
  <c r="E383" i="6"/>
  <c r="E417" i="10"/>
  <c r="M428" i="10"/>
  <c r="E125" i="10"/>
  <c r="F209" i="10"/>
  <c r="E442" i="7"/>
  <c r="M259" i="10"/>
  <c r="I293" i="10"/>
  <c r="Q352" i="10"/>
  <c r="J421" i="10"/>
  <c r="M328" i="10"/>
  <c r="E399" i="7"/>
  <c r="I87" i="10"/>
  <c r="E81" i="5"/>
  <c r="I144" i="10"/>
  <c r="E190" i="11"/>
  <c r="E338" i="7"/>
  <c r="M104" i="10"/>
  <c r="M102" i="10"/>
  <c r="E391" i="5"/>
  <c r="E85" i="5"/>
  <c r="I204" i="10"/>
  <c r="E92" i="11"/>
  <c r="E373" i="6"/>
  <c r="E414" i="6"/>
  <c r="F88" i="5"/>
  <c r="F292" i="7"/>
  <c r="E423" i="7"/>
  <c r="E170" i="6"/>
  <c r="F154" i="5"/>
  <c r="E345" i="7"/>
  <c r="I371" i="10"/>
  <c r="E390" i="11"/>
  <c r="R59" i="10"/>
  <c r="J250" i="10"/>
  <c r="F226" i="6"/>
  <c r="R235" i="10"/>
  <c r="F293" i="10"/>
  <c r="J314" i="10"/>
  <c r="R341" i="10"/>
  <c r="E362" i="10"/>
  <c r="J327" i="10"/>
  <c r="R307" i="10"/>
  <c r="F246" i="10"/>
  <c r="R353" i="10"/>
  <c r="E310" i="10"/>
  <c r="Q126" i="10"/>
  <c r="E393" i="10"/>
  <c r="Q453" i="10"/>
  <c r="Q137" i="10"/>
  <c r="R15" i="10"/>
  <c r="Q29" i="10"/>
  <c r="R444" i="10"/>
  <c r="F284" i="10"/>
  <c r="J221" i="10"/>
  <c r="E363" i="10"/>
  <c r="J254" i="10"/>
  <c r="F393" i="10"/>
  <c r="Q200" i="10"/>
  <c r="J404" i="10"/>
  <c r="R86" i="10"/>
  <c r="F21" i="10"/>
  <c r="E265" i="10"/>
  <c r="F135" i="10"/>
  <c r="E38" i="10"/>
  <c r="Q55" i="10"/>
  <c r="E288" i="10"/>
  <c r="E266" i="7"/>
  <c r="Q10" i="10"/>
  <c r="R336" i="10"/>
  <c r="R195" i="10"/>
  <c r="J191" i="10"/>
  <c r="F166" i="10"/>
  <c r="E188" i="11"/>
  <c r="E361" i="11"/>
  <c r="J109" i="10"/>
  <c r="F233" i="10"/>
  <c r="E25" i="5"/>
  <c r="E439" i="7"/>
  <c r="Q124" i="10"/>
  <c r="J313" i="10"/>
  <c r="Q173" i="10"/>
  <c r="R70" i="10"/>
  <c r="R226" i="10"/>
  <c r="R175" i="10"/>
  <c r="Q330" i="10"/>
  <c r="E97" i="10"/>
  <c r="Q276" i="10"/>
  <c r="M407" i="10"/>
  <c r="Q259" i="10"/>
  <c r="J60" i="10"/>
  <c r="J401" i="10"/>
  <c r="E324" i="10"/>
  <c r="E175" i="7"/>
  <c r="Q356" i="10"/>
  <c r="E366" i="10"/>
  <c r="Q54" i="10"/>
  <c r="E317" i="10"/>
  <c r="E426" i="11"/>
  <c r="E297" i="10"/>
  <c r="E280" i="10"/>
  <c r="E278" i="7"/>
  <c r="R292" i="10"/>
  <c r="F55" i="10"/>
  <c r="E11" i="10"/>
  <c r="E77" i="10"/>
  <c r="J16" i="10"/>
  <c r="R428" i="10"/>
  <c r="J296" i="10"/>
  <c r="E6" i="10"/>
  <c r="E14" i="7"/>
  <c r="E398" i="10"/>
  <c r="J270" i="10"/>
  <c r="Q158" i="10"/>
  <c r="F424" i="10"/>
  <c r="E419" i="7"/>
  <c r="E231" i="7"/>
  <c r="E6" i="11"/>
  <c r="E63" i="6"/>
  <c r="F158" i="10"/>
  <c r="F174" i="6"/>
  <c r="I198" i="10"/>
  <c r="J272" i="10"/>
  <c r="J278" i="10"/>
  <c r="I31" i="10"/>
  <c r="I160" i="10"/>
  <c r="R303" i="10"/>
  <c r="F448" i="7"/>
  <c r="E178" i="6"/>
  <c r="I131" i="10"/>
  <c r="E413" i="10"/>
  <c r="M330" i="10"/>
  <c r="E375" i="6"/>
  <c r="E404" i="7"/>
  <c r="I306" i="10"/>
  <c r="E432" i="11"/>
  <c r="I324" i="10"/>
  <c r="I105" i="10"/>
  <c r="E444" i="10"/>
  <c r="E445" i="7"/>
  <c r="F69" i="5"/>
  <c r="I106" i="10"/>
  <c r="I239" i="10"/>
  <c r="F101" i="5"/>
  <c r="E61" i="6"/>
  <c r="E128" i="11"/>
  <c r="F404" i="11"/>
  <c r="F345" i="6"/>
  <c r="F449" i="10"/>
  <c r="E257" i="6"/>
  <c r="E211" i="7"/>
  <c r="M364" i="10"/>
  <c r="F18" i="10"/>
  <c r="E271" i="11"/>
  <c r="F221" i="5"/>
  <c r="E144" i="6"/>
  <c r="E384" i="7"/>
  <c r="F171" i="11"/>
  <c r="M271" i="10"/>
  <c r="E248" i="10"/>
  <c r="E371" i="10"/>
  <c r="I53" i="10"/>
  <c r="U62" i="2"/>
  <c r="Q216" i="10"/>
  <c r="R68" i="10"/>
  <c r="R313" i="10"/>
  <c r="R69" i="10"/>
  <c r="R181" i="10"/>
  <c r="F339" i="10"/>
  <c r="E40" i="10"/>
  <c r="J266" i="10"/>
  <c r="Q377" i="10"/>
  <c r="E258" i="10"/>
  <c r="R48" i="10"/>
  <c r="R208" i="10"/>
  <c r="E441" i="10"/>
  <c r="E202" i="10"/>
  <c r="R406" i="10"/>
  <c r="J349" i="10"/>
  <c r="E116" i="10"/>
  <c r="M16" i="10"/>
  <c r="J249" i="10"/>
  <c r="R7" i="10"/>
  <c r="R318" i="10"/>
  <c r="E426" i="10"/>
  <c r="J318" i="10"/>
  <c r="I319" i="10"/>
  <c r="R373" i="10"/>
  <c r="Q393" i="10"/>
  <c r="E384" i="10"/>
  <c r="E405" i="7"/>
  <c r="E48" i="10"/>
  <c r="F315" i="10"/>
  <c r="J63" i="10"/>
  <c r="E9" i="7"/>
  <c r="E304" i="10"/>
  <c r="Q405" i="10"/>
  <c r="E287" i="10"/>
  <c r="Q280" i="10"/>
  <c r="F46" i="10"/>
  <c r="I425" i="10"/>
  <c r="R298" i="10"/>
  <c r="F411" i="10"/>
  <c r="E258" i="7"/>
  <c r="M149" i="10"/>
  <c r="R244" i="10"/>
  <c r="J198" i="10"/>
  <c r="Q394" i="10"/>
  <c r="J342" i="10"/>
  <c r="R359" i="10"/>
  <c r="Q147" i="10"/>
  <c r="R112" i="10"/>
  <c r="F381" i="10"/>
  <c r="F286" i="10"/>
  <c r="R152" i="10"/>
  <c r="R238" i="10"/>
  <c r="J115" i="10"/>
  <c r="Q418" i="10"/>
  <c r="J207" i="10"/>
  <c r="E255" i="11"/>
  <c r="R44" i="10"/>
  <c r="M388" i="10"/>
  <c r="R31" i="10"/>
  <c r="M71" i="10"/>
  <c r="M443" i="10"/>
  <c r="M264" i="10"/>
  <c r="F290" i="10"/>
  <c r="J348" i="10"/>
  <c r="I235" i="10"/>
  <c r="E11" i="7"/>
  <c r="E170" i="11"/>
  <c r="Q145" i="10"/>
  <c r="E160" i="10"/>
  <c r="R132" i="10"/>
  <c r="Q387" i="10"/>
  <c r="J87" i="10"/>
  <c r="E22" i="10"/>
  <c r="I284" i="10"/>
  <c r="E324" i="11"/>
  <c r="E291" i="10"/>
  <c r="E185" i="7"/>
  <c r="F37" i="10"/>
  <c r="E319" i="6"/>
  <c r="M134" i="10"/>
  <c r="M94" i="10"/>
  <c r="E367" i="7"/>
  <c r="F256" i="11"/>
  <c r="F257" i="10"/>
  <c r="Q332" i="10"/>
  <c r="M353" i="10"/>
  <c r="I150" i="10"/>
  <c r="E60" i="10"/>
  <c r="J220" i="10"/>
  <c r="E313" i="7"/>
  <c r="E402" i="7"/>
  <c r="F105" i="10"/>
  <c r="J333" i="10"/>
  <c r="J172" i="10"/>
  <c r="F124" i="10"/>
  <c r="E11" i="11"/>
  <c r="M29" i="10"/>
  <c r="E212" i="11"/>
  <c r="E231" i="10"/>
  <c r="M254" i="10"/>
  <c r="F23" i="11"/>
  <c r="F407" i="11"/>
  <c r="M209" i="10"/>
  <c r="F227" i="10"/>
  <c r="E106" i="10"/>
  <c r="I316" i="10"/>
  <c r="I27" i="10"/>
  <c r="E101" i="11"/>
  <c r="E181" i="10"/>
  <c r="F60" i="11"/>
  <c r="F293" i="5"/>
  <c r="E145" i="7"/>
  <c r="E253" i="7"/>
  <c r="E438" i="11"/>
  <c r="F129" i="11"/>
  <c r="F87" i="5"/>
  <c r="F352" i="10"/>
  <c r="E368" i="7"/>
  <c r="E377" i="6"/>
  <c r="E39" i="7"/>
  <c r="E346" i="5"/>
  <c r="J19" i="10"/>
  <c r="E334" i="11"/>
  <c r="E263" i="11"/>
  <c r="E346" i="6"/>
  <c r="I78" i="10"/>
  <c r="F376" i="10"/>
  <c r="F111" i="10"/>
  <c r="R369" i="10"/>
  <c r="J317" i="10"/>
  <c r="E121" i="7"/>
  <c r="Q88" i="10"/>
  <c r="I322" i="10"/>
  <c r="M417" i="10"/>
  <c r="J111" i="10"/>
  <c r="J363" i="10"/>
  <c r="F215" i="11"/>
  <c r="Q255" i="10"/>
  <c r="J328" i="10"/>
  <c r="Q103" i="10"/>
  <c r="I337" i="10"/>
  <c r="E127" i="11"/>
  <c r="I336" i="10"/>
  <c r="E448" i="10"/>
  <c r="E355" i="7"/>
  <c r="Q397" i="10"/>
  <c r="F230" i="10"/>
  <c r="F349" i="7"/>
  <c r="E50" i="7"/>
  <c r="F402" i="5"/>
  <c r="E240" i="11"/>
  <c r="E46" i="7"/>
  <c r="E326" i="7"/>
  <c r="F168" i="5"/>
  <c r="E446" i="11"/>
  <c r="R282" i="10"/>
  <c r="E45" i="7"/>
  <c r="E269" i="11"/>
  <c r="E206" i="11"/>
  <c r="F397" i="5"/>
  <c r="E203" i="11"/>
  <c r="F334" i="7"/>
  <c r="F92" i="11"/>
  <c r="Q77" i="4"/>
  <c r="M199" i="10"/>
  <c r="I48" i="10"/>
  <c r="E102" i="5"/>
  <c r="E149" i="11"/>
  <c r="F76" i="11"/>
  <c r="J407" i="10"/>
  <c r="F370" i="7"/>
  <c r="E203" i="7"/>
  <c r="F354" i="11"/>
  <c r="F314" i="7"/>
  <c r="F379" i="5"/>
  <c r="F170" i="7"/>
  <c r="E5" i="5"/>
  <c r="E303" i="5"/>
  <c r="M395" i="10"/>
  <c r="F437" i="5"/>
  <c r="E245" i="5"/>
  <c r="I57" i="2"/>
  <c r="Q69" i="2"/>
  <c r="F165" i="10"/>
  <c r="F10" i="5"/>
  <c r="E261" i="11"/>
  <c r="F303" i="5"/>
  <c r="E196" i="6"/>
  <c r="F31" i="7"/>
  <c r="F152" i="10"/>
  <c r="I102" i="4"/>
  <c r="M179" i="10"/>
  <c r="F368" i="5"/>
  <c r="E106" i="11"/>
  <c r="F281" i="7"/>
  <c r="F27" i="5"/>
  <c r="Y32" i="4"/>
  <c r="E183" i="6"/>
  <c r="M438" i="10"/>
  <c r="Q448" i="10"/>
  <c r="R87" i="10"/>
  <c r="Q344" i="10"/>
  <c r="M305" i="10"/>
  <c r="R73" i="10"/>
  <c r="J212" i="10"/>
  <c r="F394" i="10"/>
  <c r="F196" i="10"/>
  <c r="E88" i="10"/>
  <c r="E165" i="10"/>
  <c r="Q59" i="10"/>
  <c r="R50" i="10"/>
  <c r="Q207" i="10"/>
  <c r="R111" i="10"/>
  <c r="J366" i="10"/>
  <c r="Q52" i="10"/>
  <c r="E370" i="10"/>
  <c r="J165" i="10"/>
  <c r="R411" i="10"/>
  <c r="R171" i="10"/>
  <c r="Q247" i="10"/>
  <c r="J392" i="10"/>
  <c r="E378" i="10"/>
  <c r="E377" i="10"/>
  <c r="E41" i="10"/>
  <c r="Q5" i="10"/>
  <c r="J182" i="10"/>
  <c r="M182" i="10"/>
  <c r="Q345" i="10"/>
  <c r="E183" i="10"/>
  <c r="J148" i="10"/>
  <c r="R372" i="10"/>
  <c r="R200" i="10"/>
  <c r="Q9" i="10"/>
  <c r="J102" i="10"/>
  <c r="J395" i="10"/>
  <c r="E405" i="6"/>
  <c r="F199" i="10"/>
  <c r="F258" i="10"/>
  <c r="E127" i="10"/>
  <c r="M64" i="10"/>
  <c r="R206" i="10"/>
  <c r="E339" i="10"/>
  <c r="F377" i="10"/>
  <c r="I374" i="10"/>
  <c r="F212" i="10"/>
  <c r="Q197" i="10"/>
  <c r="E344" i="7"/>
  <c r="Q306" i="10"/>
  <c r="J451" i="10"/>
  <c r="J24" i="10"/>
  <c r="Q136" i="10"/>
  <c r="Q204" i="10"/>
  <c r="J123" i="10"/>
  <c r="R327" i="10"/>
  <c r="F304" i="10"/>
  <c r="Q386" i="10"/>
  <c r="E271" i="10"/>
  <c r="E350" i="7"/>
  <c r="E389" i="10"/>
  <c r="J90" i="10"/>
  <c r="F102" i="10"/>
  <c r="Q213" i="10"/>
  <c r="R287" i="10"/>
  <c r="F292" i="10"/>
  <c r="J453" i="10"/>
  <c r="Q367" i="10"/>
  <c r="R284" i="10"/>
  <c r="R165" i="10"/>
  <c r="E272" i="11"/>
  <c r="R196" i="10"/>
  <c r="I163" i="10"/>
  <c r="J209" i="10"/>
  <c r="E393" i="7"/>
  <c r="F364" i="10"/>
  <c r="J358" i="10"/>
  <c r="E146" i="7"/>
  <c r="E18" i="7"/>
  <c r="F142" i="5"/>
  <c r="M206" i="10"/>
  <c r="E337" i="11"/>
  <c r="E451" i="7"/>
  <c r="F36" i="11"/>
  <c r="F97" i="10"/>
  <c r="I368" i="10"/>
  <c r="U58" i="3"/>
  <c r="E181" i="6"/>
  <c r="E380" i="7"/>
  <c r="I377" i="10"/>
  <c r="E330" i="6"/>
  <c r="Y92" i="2"/>
  <c r="E150" i="6"/>
  <c r="E44" i="6"/>
  <c r="E430" i="7"/>
  <c r="F222" i="7"/>
  <c r="J195" i="10"/>
  <c r="E68" i="6"/>
  <c r="F252" i="11"/>
  <c r="I370" i="10"/>
  <c r="J399" i="10"/>
  <c r="F347" i="10"/>
  <c r="M34" i="10"/>
  <c r="F162" i="7"/>
  <c r="F363" i="7"/>
  <c r="F25" i="6"/>
  <c r="E426" i="7"/>
  <c r="M154" i="10"/>
  <c r="F186" i="7"/>
  <c r="F190" i="6"/>
  <c r="E55" i="5"/>
  <c r="F376" i="5"/>
  <c r="E214" i="6"/>
  <c r="E135" i="6"/>
  <c r="F21" i="11"/>
  <c r="F106" i="7"/>
  <c r="E382" i="11"/>
  <c r="F347" i="5"/>
  <c r="E136" i="11"/>
  <c r="F36" i="5"/>
  <c r="F436" i="10"/>
  <c r="F242" i="7"/>
  <c r="E260" i="6"/>
  <c r="F47" i="7"/>
  <c r="F119" i="11"/>
  <c r="Q78" i="3"/>
  <c r="F23" i="6"/>
  <c r="E441" i="6"/>
  <c r="Q383" i="10"/>
  <c r="Q294" i="10"/>
  <c r="J43" i="10"/>
  <c r="R446" i="10"/>
  <c r="Q61" i="10"/>
  <c r="Q188" i="10"/>
  <c r="E447" i="10"/>
  <c r="Q421" i="10"/>
  <c r="E197" i="10"/>
  <c r="R415" i="10"/>
  <c r="J298" i="10"/>
  <c r="J96" i="10"/>
  <c r="R47" i="10"/>
  <c r="Q442" i="10"/>
  <c r="J246" i="10"/>
  <c r="R113" i="10"/>
  <c r="F162" i="10"/>
  <c r="J321" i="10"/>
  <c r="M429" i="10"/>
  <c r="J391" i="10"/>
  <c r="J129" i="10"/>
  <c r="R367" i="10"/>
  <c r="R399" i="10"/>
  <c r="R219" i="10"/>
  <c r="J53" i="10"/>
  <c r="F324" i="10"/>
  <c r="E429" i="10"/>
  <c r="E162" i="10"/>
  <c r="Q45" i="10"/>
  <c r="Q333" i="10"/>
  <c r="F400" i="10"/>
  <c r="F241" i="10"/>
  <c r="E58" i="10"/>
  <c r="E438" i="10"/>
  <c r="J446" i="10"/>
  <c r="R45" i="10"/>
  <c r="J362" i="10"/>
  <c r="R167" i="10"/>
  <c r="E335" i="10"/>
  <c r="R451" i="10"/>
  <c r="E108" i="10"/>
  <c r="F417" i="10"/>
  <c r="F145" i="10"/>
  <c r="E98" i="10"/>
  <c r="F91" i="10"/>
  <c r="E219" i="10"/>
  <c r="Q305" i="10"/>
  <c r="F178" i="10"/>
  <c r="F416" i="10"/>
  <c r="R198" i="10"/>
  <c r="I409" i="10"/>
  <c r="Q337" i="10"/>
  <c r="M203" i="10"/>
  <c r="I226" i="10"/>
  <c r="Q450" i="10"/>
  <c r="J42" i="10"/>
  <c r="Q125" i="10"/>
  <c r="R368" i="10"/>
  <c r="Q287" i="10"/>
  <c r="R246" i="10"/>
  <c r="E130" i="10"/>
  <c r="E345" i="10"/>
  <c r="E358" i="10"/>
  <c r="Q51" i="10"/>
  <c r="R338" i="10"/>
  <c r="E177" i="10"/>
  <c r="E51" i="10"/>
  <c r="J402" i="10"/>
  <c r="E227" i="10"/>
  <c r="J290" i="10"/>
  <c r="E164" i="10"/>
  <c r="F70" i="10"/>
  <c r="F251" i="10"/>
  <c r="E117" i="11"/>
  <c r="M426" i="10"/>
  <c r="E296" i="7"/>
  <c r="I166" i="10"/>
  <c r="F335" i="11"/>
  <c r="F60" i="5"/>
  <c r="Q31" i="10"/>
  <c r="E95" i="11"/>
  <c r="F299" i="5"/>
  <c r="M40" i="10"/>
  <c r="F274" i="6"/>
  <c r="E343" i="11"/>
  <c r="E27" i="5"/>
  <c r="E101" i="6"/>
  <c r="E422" i="11"/>
  <c r="F117" i="5"/>
  <c r="F316" i="5"/>
  <c r="Q30" i="3"/>
  <c r="F257" i="5"/>
  <c r="E451" i="10"/>
  <c r="AC68" i="3"/>
  <c r="E345" i="11"/>
  <c r="E49" i="6"/>
  <c r="F49" i="5"/>
  <c r="E253" i="6"/>
  <c r="E388" i="10"/>
  <c r="E185" i="10"/>
  <c r="F243" i="10"/>
  <c r="R258" i="10"/>
  <c r="F170" i="6"/>
  <c r="E389" i="6"/>
  <c r="E290" i="5"/>
  <c r="E330" i="10"/>
  <c r="I36" i="10"/>
  <c r="E221" i="6"/>
  <c r="E29" i="11"/>
  <c r="F390" i="5"/>
  <c r="F122" i="6"/>
  <c r="E140" i="11"/>
  <c r="F420" i="7"/>
  <c r="E350" i="11"/>
  <c r="I68" i="4"/>
  <c r="AC57" i="4"/>
  <c r="I47" i="10"/>
  <c r="E346" i="7"/>
  <c r="E165" i="11"/>
  <c r="E201" i="11"/>
  <c r="F364" i="5"/>
  <c r="E358" i="5"/>
  <c r="F81" i="6"/>
  <c r="F166" i="6"/>
  <c r="E352" i="11"/>
  <c r="E392" i="7"/>
  <c r="F299" i="6"/>
  <c r="J22" i="10"/>
  <c r="R64" i="10"/>
  <c r="R436" i="10"/>
  <c r="E104" i="10"/>
  <c r="R354" i="10"/>
  <c r="J273" i="10"/>
  <c r="J415" i="10"/>
  <c r="Q168" i="10"/>
  <c r="E140" i="10"/>
  <c r="Q75" i="10"/>
  <c r="J32" i="10"/>
  <c r="M281" i="10"/>
  <c r="R289" i="10"/>
  <c r="Q92" i="10"/>
  <c r="Q198" i="10"/>
  <c r="Q67" i="10"/>
  <c r="Q439" i="10"/>
  <c r="R402" i="10"/>
  <c r="Q134" i="10"/>
  <c r="R329" i="10"/>
  <c r="J411" i="10"/>
  <c r="E142" i="10"/>
  <c r="J92" i="10"/>
  <c r="R389" i="10"/>
  <c r="R141" i="10"/>
  <c r="M340" i="10"/>
  <c r="J283" i="10"/>
  <c r="M75" i="10"/>
  <c r="F278" i="10"/>
  <c r="E126" i="10"/>
  <c r="I104" i="10"/>
  <c r="Q21" i="10"/>
  <c r="M363" i="10"/>
  <c r="J319" i="10"/>
  <c r="E172" i="10"/>
  <c r="R88" i="10"/>
  <c r="Q314" i="10"/>
  <c r="Q120" i="10"/>
  <c r="M19" i="10"/>
  <c r="I199" i="10"/>
  <c r="F67" i="10"/>
  <c r="Q132" i="10"/>
  <c r="E204" i="10"/>
  <c r="R227" i="10"/>
  <c r="E333" i="10"/>
  <c r="I304" i="10"/>
  <c r="F27" i="10"/>
  <c r="Q25" i="10"/>
  <c r="E65" i="10"/>
  <c r="E192" i="11"/>
  <c r="J376" i="10"/>
  <c r="Q101" i="10"/>
  <c r="I44" i="10"/>
  <c r="Q65" i="10"/>
  <c r="J430" i="10"/>
  <c r="F106" i="10"/>
  <c r="R56" i="10"/>
  <c r="J175" i="10"/>
  <c r="J194" i="10"/>
  <c r="J304" i="10"/>
  <c r="E166" i="10"/>
  <c r="E10" i="7"/>
  <c r="Q289" i="10"/>
  <c r="F323" i="10"/>
  <c r="Q102" i="10"/>
  <c r="J200" i="10"/>
  <c r="E309" i="10"/>
  <c r="I246" i="10"/>
  <c r="Q90" i="10"/>
  <c r="M348" i="10"/>
  <c r="Q118" i="10"/>
  <c r="M386" i="10"/>
  <c r="E149" i="7"/>
  <c r="E133" i="6"/>
  <c r="Q180" i="10"/>
  <c r="E31" i="7"/>
  <c r="M110" i="10"/>
  <c r="M433" i="10"/>
  <c r="E134" i="6"/>
  <c r="I209" i="10"/>
  <c r="F144" i="10"/>
  <c r="R416" i="10"/>
  <c r="E354" i="11"/>
  <c r="F295" i="10"/>
  <c r="E262" i="11"/>
  <c r="E272" i="7"/>
  <c r="J59" i="10"/>
  <c r="I299" i="10"/>
  <c r="E186" i="7"/>
  <c r="F9" i="11"/>
  <c r="E312" i="6"/>
  <c r="I295" i="10"/>
  <c r="E163" i="5"/>
  <c r="E247" i="6"/>
  <c r="I221" i="10"/>
  <c r="F226" i="5"/>
  <c r="F392" i="10"/>
  <c r="F352" i="11"/>
  <c r="M221" i="10"/>
  <c r="I345" i="10"/>
  <c r="Q98" i="10"/>
  <c r="E68" i="10"/>
  <c r="F226" i="7"/>
  <c r="F402" i="6"/>
  <c r="F390" i="11"/>
  <c r="F100" i="5"/>
  <c r="M252" i="10"/>
  <c r="E306" i="6"/>
  <c r="E281" i="11"/>
  <c r="F217" i="5"/>
  <c r="F175" i="6"/>
  <c r="E443" i="7"/>
  <c r="F223" i="6"/>
  <c r="F48" i="5"/>
  <c r="E30" i="6"/>
  <c r="E80" i="2"/>
  <c r="I302" i="10"/>
  <c r="E390" i="5"/>
  <c r="E414" i="5"/>
  <c r="E209" i="5"/>
  <c r="E229" i="6"/>
  <c r="Q40" i="3"/>
  <c r="F153" i="7"/>
  <c r="M89" i="1"/>
  <c r="M452" i="10"/>
  <c r="E38" i="11"/>
  <c r="F161" i="7"/>
  <c r="E424" i="10"/>
  <c r="R71" i="10"/>
  <c r="R441" i="10"/>
  <c r="Q436" i="10"/>
  <c r="R236" i="10"/>
  <c r="J389" i="10"/>
  <c r="Q318" i="10"/>
  <c r="R123" i="10"/>
  <c r="Q214" i="10"/>
  <c r="E153" i="10"/>
  <c r="Q38" i="10"/>
  <c r="J78" i="10"/>
  <c r="J309" i="10"/>
  <c r="R242" i="10"/>
  <c r="M420" i="10"/>
  <c r="Q185" i="10"/>
  <c r="R302" i="10"/>
  <c r="Q250" i="10"/>
  <c r="R326" i="10"/>
  <c r="F47" i="10"/>
  <c r="Q84" i="10"/>
  <c r="Q374" i="10"/>
  <c r="E440" i="10"/>
  <c r="F84" i="10"/>
  <c r="J6" i="10"/>
  <c r="J73" i="10"/>
  <c r="J134" i="10"/>
  <c r="F89" i="10"/>
  <c r="J374" i="10"/>
  <c r="J185" i="10"/>
  <c r="F15" i="10"/>
  <c r="E123" i="10"/>
  <c r="F358" i="10"/>
  <c r="F14" i="10"/>
  <c r="Q375" i="10"/>
  <c r="Q408" i="10"/>
  <c r="Q400" i="10"/>
  <c r="F169" i="10"/>
  <c r="Q392" i="10"/>
  <c r="Q203" i="10"/>
  <c r="J143" i="10"/>
  <c r="E75" i="7"/>
  <c r="I393" i="10"/>
  <c r="E96" i="10"/>
  <c r="R114" i="10"/>
  <c r="Q284" i="10"/>
  <c r="E361" i="10"/>
  <c r="Q169" i="10"/>
  <c r="E308" i="10"/>
  <c r="Q8" i="10"/>
  <c r="R331" i="10"/>
  <c r="M84" i="10"/>
  <c r="F236" i="10"/>
  <c r="M27" i="10"/>
  <c r="J93" i="10"/>
  <c r="F191" i="10"/>
  <c r="Q257" i="10"/>
  <c r="J339" i="10"/>
  <c r="Q208" i="10"/>
  <c r="Q107" i="10"/>
  <c r="J118" i="10"/>
  <c r="M355" i="10"/>
  <c r="R162" i="10"/>
  <c r="F69" i="10"/>
  <c r="Q97" i="10"/>
  <c r="E347" i="10"/>
  <c r="M109" i="10"/>
  <c r="F48" i="10"/>
  <c r="E217" i="6"/>
  <c r="E41" i="7"/>
  <c r="E397" i="10"/>
  <c r="F367" i="10"/>
  <c r="E408" i="10"/>
  <c r="M213" i="10"/>
  <c r="M307" i="10"/>
  <c r="E279" i="7"/>
  <c r="F224" i="11"/>
  <c r="F422" i="11"/>
  <c r="E363" i="6"/>
  <c r="M268" i="10"/>
  <c r="F146" i="11"/>
  <c r="I407" i="10"/>
  <c r="E130" i="11"/>
  <c r="E47" i="11"/>
  <c r="E293" i="7"/>
  <c r="I93" i="10"/>
  <c r="F324" i="5"/>
  <c r="E443" i="11"/>
  <c r="F311" i="5"/>
  <c r="F406" i="11"/>
  <c r="F371" i="5"/>
  <c r="E429" i="6"/>
  <c r="E310" i="11"/>
  <c r="F325" i="11"/>
  <c r="U51" i="3"/>
  <c r="Q70" i="1"/>
  <c r="E184" i="6"/>
  <c r="E70" i="10"/>
  <c r="M185" i="10"/>
  <c r="Q254" i="10"/>
  <c r="E207" i="6"/>
  <c r="F98" i="5"/>
  <c r="Q93" i="1"/>
  <c r="Q31" i="2"/>
  <c r="F40" i="5"/>
  <c r="E8" i="7"/>
  <c r="E118" i="7"/>
  <c r="I189" i="10"/>
  <c r="E268" i="11"/>
  <c r="E342" i="7"/>
  <c r="E71" i="1"/>
  <c r="F11" i="7"/>
  <c r="Y69" i="1"/>
  <c r="F170" i="11"/>
  <c r="F210" i="7"/>
  <c r="I68" i="3"/>
  <c r="M187" i="10"/>
  <c r="E83" i="6"/>
  <c r="AC69" i="3"/>
  <c r="I408" i="10"/>
  <c r="F115" i="5"/>
  <c r="F245" i="5"/>
  <c r="E17" i="6"/>
  <c r="F150" i="6"/>
  <c r="E203" i="6"/>
  <c r="E52" i="11"/>
  <c r="M150" i="10"/>
  <c r="E354" i="10"/>
  <c r="Q268" i="10"/>
  <c r="F182" i="10"/>
  <c r="R186" i="10"/>
  <c r="E368" i="10"/>
  <c r="Q6" i="10"/>
  <c r="R140" i="10"/>
  <c r="Q274" i="10"/>
  <c r="J326" i="10"/>
  <c r="J128" i="10"/>
  <c r="J422" i="10"/>
  <c r="Q91" i="10"/>
  <c r="F71" i="10"/>
  <c r="Q260" i="10"/>
  <c r="F190" i="10"/>
  <c r="R217" i="10"/>
  <c r="F310" i="10"/>
  <c r="Q47" i="10"/>
  <c r="J105" i="10"/>
  <c r="F41" i="10"/>
  <c r="R328" i="10"/>
  <c r="Q454" i="10"/>
  <c r="J97" i="10"/>
  <c r="R231" i="10"/>
  <c r="F123" i="10"/>
  <c r="Q16" i="10"/>
  <c r="R163" i="10"/>
  <c r="J324" i="10"/>
  <c r="M202" i="10"/>
  <c r="F215" i="10"/>
  <c r="J291" i="10"/>
  <c r="Q390" i="10"/>
  <c r="R38" i="10"/>
  <c r="Q291" i="10"/>
  <c r="R299" i="10"/>
  <c r="Q39" i="10"/>
  <c r="I390" i="10"/>
  <c r="Q117" i="10"/>
  <c r="Q302" i="10"/>
  <c r="M339" i="10"/>
  <c r="R377" i="10"/>
  <c r="R24" i="10"/>
  <c r="I308" i="10"/>
  <c r="E226" i="10"/>
  <c r="R393" i="10"/>
  <c r="I111" i="10"/>
  <c r="J256" i="10"/>
  <c r="R276" i="10"/>
  <c r="E115" i="10"/>
  <c r="M87" i="10"/>
  <c r="R260" i="10"/>
  <c r="E302" i="10"/>
  <c r="R265" i="10"/>
  <c r="F270" i="10"/>
  <c r="M51" i="10"/>
  <c r="Q411" i="10"/>
  <c r="M413" i="10"/>
  <c r="Q43" i="10"/>
  <c r="J113" i="10"/>
  <c r="F64" i="10"/>
  <c r="E367" i="6"/>
  <c r="Q262" i="10"/>
  <c r="Q326" i="10"/>
  <c r="R380" i="10"/>
  <c r="Q112" i="10"/>
  <c r="F283" i="10"/>
  <c r="E173" i="10"/>
  <c r="J179" i="10"/>
  <c r="E168" i="10"/>
  <c r="E120" i="6"/>
  <c r="E335" i="7"/>
  <c r="Q68" i="10"/>
  <c r="E157" i="11"/>
  <c r="M238" i="10"/>
  <c r="F333" i="10"/>
  <c r="E400" i="6"/>
  <c r="E425" i="11"/>
  <c r="E251" i="10"/>
  <c r="E120" i="11"/>
  <c r="E381" i="6"/>
  <c r="F94" i="10"/>
  <c r="E438" i="6"/>
  <c r="F198" i="10"/>
  <c r="E75" i="6"/>
  <c r="E350" i="6"/>
  <c r="E178" i="11"/>
  <c r="E223" i="11"/>
  <c r="E416" i="6"/>
  <c r="M309" i="10"/>
  <c r="E222" i="6"/>
  <c r="I420" i="10"/>
  <c r="F77" i="5"/>
  <c r="F43" i="6"/>
  <c r="F202" i="7"/>
  <c r="F414" i="7"/>
  <c r="I99" i="10"/>
  <c r="M39" i="10"/>
  <c r="E53" i="7"/>
  <c r="E81" i="11"/>
  <c r="E298" i="5"/>
  <c r="AC28" i="2"/>
  <c r="E49" i="7"/>
  <c r="F118" i="5"/>
  <c r="F290" i="5"/>
  <c r="E235" i="11"/>
  <c r="F312" i="5"/>
  <c r="M332" i="10"/>
  <c r="F141" i="6"/>
  <c r="F244" i="11"/>
  <c r="F89" i="11"/>
  <c r="E90" i="1"/>
  <c r="U88" i="1"/>
  <c r="E328" i="10"/>
  <c r="F40" i="7"/>
  <c r="E265" i="11"/>
  <c r="F247" i="11"/>
  <c r="E21" i="5"/>
  <c r="AC52" i="3"/>
  <c r="E58" i="3"/>
  <c r="F94" i="6"/>
  <c r="I353" i="10"/>
  <c r="E133" i="5"/>
  <c r="E185" i="11"/>
  <c r="E311" i="6"/>
  <c r="J37" i="10"/>
  <c r="Q449" i="10"/>
  <c r="Q77" i="10"/>
  <c r="E341" i="10"/>
  <c r="F438" i="10"/>
  <c r="M216" i="10"/>
  <c r="Q223" i="10"/>
  <c r="Q311" i="10"/>
  <c r="R33" i="10"/>
  <c r="E255" i="6"/>
  <c r="R51" i="10"/>
  <c r="F391" i="10"/>
  <c r="E152" i="10"/>
  <c r="M327" i="10"/>
  <c r="M116" i="10"/>
  <c r="R305" i="10"/>
  <c r="E225" i="10"/>
  <c r="Q381" i="10"/>
  <c r="J176" i="10"/>
  <c r="Q301" i="10"/>
  <c r="E135" i="10"/>
  <c r="F414" i="10"/>
  <c r="Q155" i="10"/>
  <c r="J297" i="10"/>
  <c r="J364" i="10"/>
  <c r="F370" i="10"/>
  <c r="E275" i="10"/>
  <c r="M390" i="10"/>
  <c r="J229" i="10"/>
  <c r="M263" i="10"/>
  <c r="J240" i="10"/>
  <c r="R108" i="10"/>
  <c r="Q123" i="10"/>
  <c r="E73" i="10"/>
  <c r="Q338" i="10"/>
  <c r="J293" i="10"/>
  <c r="J138" i="10"/>
  <c r="F353" i="10"/>
  <c r="J236" i="10"/>
  <c r="Q49" i="10"/>
  <c r="Q36" i="10"/>
  <c r="J257" i="10"/>
  <c r="J168" i="10"/>
  <c r="F441" i="10"/>
  <c r="F276" i="10"/>
  <c r="I392" i="10"/>
  <c r="Q66" i="10"/>
  <c r="F237" i="10"/>
  <c r="R194" i="10"/>
  <c r="F311" i="10"/>
  <c r="R23" i="10"/>
  <c r="E134" i="10"/>
  <c r="F35" i="10"/>
  <c r="J375" i="10"/>
  <c r="R109" i="10"/>
  <c r="E46" i="10"/>
  <c r="Q263" i="10"/>
  <c r="R269" i="10"/>
  <c r="Q270" i="10"/>
  <c r="Q267" i="10"/>
  <c r="F432" i="10"/>
  <c r="R37" i="10"/>
  <c r="M148" i="10"/>
  <c r="E349" i="6"/>
  <c r="E33" i="10"/>
  <c r="R106" i="10"/>
  <c r="R30" i="10"/>
  <c r="F103" i="10"/>
  <c r="E45" i="11"/>
  <c r="F49" i="10"/>
  <c r="E184" i="10"/>
  <c r="J230" i="10"/>
  <c r="J300" i="10"/>
  <c r="E259" i="7"/>
  <c r="M195" i="10"/>
  <c r="F209" i="6"/>
  <c r="F450" i="7"/>
  <c r="M163" i="10"/>
  <c r="I413" i="10"/>
  <c r="E12" i="7"/>
  <c r="I399" i="10"/>
  <c r="E7" i="11"/>
  <c r="E212" i="10"/>
  <c r="J216" i="10"/>
  <c r="F208" i="11"/>
  <c r="I169" i="10"/>
  <c r="F33" i="6"/>
  <c r="E13" i="6"/>
  <c r="F35" i="11"/>
  <c r="E312" i="11"/>
  <c r="I49" i="3"/>
  <c r="E25" i="7"/>
  <c r="J52" i="10"/>
  <c r="F389" i="7"/>
  <c r="F217" i="6"/>
  <c r="F300" i="7"/>
  <c r="E27" i="7"/>
  <c r="F443" i="7"/>
  <c r="F234" i="6"/>
  <c r="F232" i="10"/>
  <c r="E416" i="11"/>
  <c r="E333" i="6"/>
  <c r="E274" i="5"/>
  <c r="E316" i="11"/>
  <c r="E446" i="6"/>
  <c r="E416" i="7"/>
  <c r="E299" i="7"/>
  <c r="E97" i="5"/>
  <c r="Q81" i="3"/>
  <c r="E155" i="6"/>
  <c r="F16" i="7"/>
  <c r="F319" i="6"/>
  <c r="F334" i="6"/>
  <c r="E156" i="6"/>
  <c r="F396" i="6"/>
  <c r="I339" i="10"/>
  <c r="R27" i="10"/>
  <c r="E306" i="7"/>
  <c r="E205" i="5"/>
  <c r="U100" i="2"/>
  <c r="F13" i="5"/>
  <c r="F73" i="7"/>
  <c r="E340" i="6"/>
  <c r="U98" i="1"/>
  <c r="J178" i="10"/>
  <c r="E89" i="6"/>
  <c r="E230" i="11"/>
  <c r="J440" i="10"/>
  <c r="J158" i="10"/>
  <c r="Q295" i="10"/>
  <c r="R117" i="10"/>
  <c r="R81" i="10"/>
  <c r="R211" i="10"/>
  <c r="F197" i="10"/>
  <c r="R421" i="10"/>
  <c r="Q429" i="10"/>
  <c r="J286" i="10"/>
  <c r="E129" i="10"/>
  <c r="Q414" i="10"/>
  <c r="F302" i="10"/>
  <c r="R85" i="10"/>
  <c r="E57" i="10"/>
  <c r="E254" i="10"/>
  <c r="J267" i="10"/>
  <c r="Q189" i="10"/>
  <c r="R131" i="10"/>
  <c r="E37" i="10"/>
  <c r="J131" i="10"/>
  <c r="E21" i="7"/>
  <c r="Q415" i="10"/>
  <c r="E47" i="10"/>
  <c r="J331" i="10"/>
  <c r="M80" i="10"/>
  <c r="J121" i="10"/>
  <c r="I251" i="10"/>
  <c r="M453" i="10"/>
  <c r="F30" i="10"/>
  <c r="Q366" i="10"/>
  <c r="J271" i="10"/>
  <c r="Q373" i="10"/>
  <c r="J439" i="10"/>
  <c r="R63" i="10"/>
  <c r="Q342" i="10"/>
  <c r="R223" i="10"/>
  <c r="R164" i="10"/>
  <c r="F412" i="10"/>
  <c r="R65" i="10"/>
  <c r="J149" i="10"/>
  <c r="E43" i="10"/>
  <c r="E59" i="10"/>
  <c r="E273" i="7"/>
  <c r="Q138" i="10"/>
  <c r="R83" i="10"/>
  <c r="E362" i="7"/>
  <c r="F439" i="10"/>
  <c r="F410" i="10"/>
  <c r="I232" i="10"/>
  <c r="E215" i="10"/>
  <c r="F320" i="10"/>
  <c r="E284" i="11"/>
  <c r="J419" i="10"/>
  <c r="E232" i="10"/>
  <c r="E287" i="11"/>
  <c r="E62" i="11"/>
  <c r="F407" i="5"/>
  <c r="F367" i="6"/>
  <c r="F195" i="10"/>
  <c r="E396" i="6"/>
  <c r="Q36" i="1"/>
  <c r="E136" i="10"/>
  <c r="M379" i="10"/>
  <c r="E81" i="10"/>
  <c r="R94" i="10"/>
  <c r="E71" i="10"/>
  <c r="M326" i="10"/>
  <c r="M113" i="10"/>
  <c r="J226" i="10"/>
  <c r="F60" i="10"/>
  <c r="M344" i="10"/>
  <c r="J264" i="10"/>
  <c r="E66" i="7"/>
  <c r="E277" i="11"/>
  <c r="E37" i="7"/>
  <c r="M142" i="10"/>
  <c r="E351" i="7"/>
  <c r="E87" i="6"/>
  <c r="J445" i="10"/>
  <c r="F156" i="10"/>
  <c r="J247" i="10"/>
  <c r="R286" i="10"/>
  <c r="Q7" i="10"/>
  <c r="E199" i="10"/>
  <c r="J76" i="10"/>
  <c r="F200" i="10"/>
  <c r="R267" i="10"/>
  <c r="F188" i="10"/>
  <c r="Q372" i="10"/>
  <c r="E51" i="7"/>
  <c r="R357" i="10"/>
  <c r="J83" i="10"/>
  <c r="E397" i="7"/>
  <c r="M329" i="10"/>
  <c r="E287" i="7"/>
  <c r="Q130" i="10"/>
  <c r="E147" i="10"/>
  <c r="F341" i="10"/>
  <c r="J437" i="10"/>
  <c r="I97" i="10"/>
  <c r="F375" i="10"/>
  <c r="F359" i="10"/>
  <c r="J214" i="10"/>
  <c r="F62" i="10"/>
  <c r="J14" i="10"/>
  <c r="J248" i="10"/>
  <c r="E137" i="11"/>
  <c r="I419" i="10"/>
  <c r="E149" i="6"/>
  <c r="E110" i="10"/>
  <c r="F214" i="5"/>
  <c r="J57" i="10"/>
  <c r="Q28" i="10"/>
  <c r="Q17" i="10"/>
  <c r="I29" i="10"/>
  <c r="R419" i="10"/>
  <c r="Q364" i="10"/>
  <c r="M362" i="10"/>
  <c r="E390" i="10"/>
  <c r="J277" i="10"/>
  <c r="F273" i="10"/>
  <c r="J382" i="10"/>
  <c r="R385" i="10"/>
  <c r="E274" i="7"/>
  <c r="E315" i="7"/>
  <c r="E44" i="7"/>
  <c r="I418" i="10"/>
  <c r="E135" i="7"/>
  <c r="E120" i="7"/>
  <c r="E159" i="10"/>
  <c r="E79" i="11"/>
  <c r="E186" i="10"/>
  <c r="M318" i="10"/>
  <c r="I247" i="10"/>
  <c r="E276" i="10"/>
  <c r="M371" i="10"/>
  <c r="M61" i="10"/>
  <c r="R427" i="10"/>
  <c r="Q242" i="10"/>
  <c r="E29" i="10"/>
  <c r="M190" i="10"/>
  <c r="F366" i="6"/>
  <c r="E10" i="5"/>
  <c r="E448" i="6"/>
  <c r="F162" i="6"/>
  <c r="F371" i="6"/>
  <c r="I80" i="3"/>
  <c r="J372" i="10"/>
  <c r="F362" i="10"/>
  <c r="E330" i="7"/>
  <c r="J11" i="10"/>
  <c r="F153" i="11"/>
  <c r="M244" i="10"/>
  <c r="F376" i="7"/>
  <c r="E191" i="7"/>
  <c r="E279" i="11"/>
  <c r="F418" i="11"/>
  <c r="E273" i="6"/>
  <c r="I200" i="10"/>
  <c r="F92" i="7"/>
  <c r="E38" i="5"/>
  <c r="E115" i="11"/>
  <c r="F104" i="5"/>
  <c r="E255" i="10"/>
  <c r="E411" i="7"/>
  <c r="F434" i="5"/>
  <c r="E60" i="6"/>
  <c r="E211" i="6"/>
  <c r="E310" i="7"/>
  <c r="E318" i="11"/>
  <c r="I149" i="10"/>
  <c r="F165" i="7"/>
  <c r="F39" i="6"/>
  <c r="E323" i="11"/>
  <c r="F319" i="7"/>
  <c r="F45" i="10"/>
  <c r="E407" i="6"/>
  <c r="E14" i="5"/>
  <c r="F133" i="7"/>
  <c r="J5" i="10"/>
  <c r="E427" i="10"/>
  <c r="M423" i="10"/>
  <c r="F25" i="10"/>
  <c r="F75" i="7"/>
  <c r="F26" i="5"/>
  <c r="AC12" i="1"/>
  <c r="E434" i="7"/>
  <c r="F34" i="7"/>
  <c r="R89" i="10"/>
  <c r="E84" i="10"/>
  <c r="E218" i="10"/>
  <c r="J274" i="10"/>
  <c r="Q424" i="10"/>
  <c r="M68" i="10"/>
  <c r="Q26" i="10"/>
  <c r="F125" i="10"/>
  <c r="F440" i="10"/>
  <c r="J84" i="10"/>
  <c r="E117" i="7"/>
  <c r="E300" i="6"/>
  <c r="M200" i="10"/>
  <c r="E25" i="11"/>
  <c r="F201" i="10"/>
  <c r="E200" i="6"/>
  <c r="R82" i="10"/>
  <c r="E189" i="10"/>
  <c r="Q228" i="10"/>
  <c r="J65" i="10"/>
  <c r="Q195" i="10"/>
  <c r="F444" i="10"/>
  <c r="J299" i="10"/>
  <c r="E396" i="10"/>
  <c r="R66" i="10"/>
  <c r="J196" i="10"/>
  <c r="Q62" i="10"/>
  <c r="I136" i="10"/>
  <c r="M233" i="10"/>
  <c r="R142" i="10"/>
  <c r="F249" i="10"/>
  <c r="E122" i="7"/>
  <c r="R424" i="10"/>
  <c r="F149" i="10"/>
  <c r="R315" i="10"/>
  <c r="E311" i="10"/>
  <c r="F115" i="10"/>
  <c r="R442" i="10"/>
  <c r="E262" i="10"/>
  <c r="E413" i="7"/>
  <c r="E50" i="6"/>
  <c r="E195" i="10"/>
  <c r="E146" i="10"/>
  <c r="F112" i="7"/>
  <c r="I364" i="10"/>
  <c r="F135" i="6"/>
  <c r="M377" i="10"/>
  <c r="F206" i="7"/>
  <c r="F207" i="10"/>
  <c r="I158" i="10"/>
  <c r="J350" i="10"/>
  <c r="J303" i="10"/>
  <c r="F187" i="10"/>
  <c r="Q452" i="10"/>
  <c r="E89" i="7"/>
  <c r="R413" i="10"/>
  <c r="E453" i="7"/>
  <c r="E360" i="10"/>
  <c r="E74" i="10"/>
  <c r="Q172" i="10"/>
  <c r="E99" i="10"/>
  <c r="R13" i="10"/>
  <c r="J233" i="10"/>
  <c r="E355" i="11"/>
  <c r="J408" i="10"/>
  <c r="E198" i="7"/>
  <c r="E88" i="7"/>
  <c r="F58" i="10"/>
  <c r="F108" i="10"/>
  <c r="M266" i="10"/>
  <c r="F268" i="11"/>
  <c r="J434" i="10"/>
  <c r="E94" i="10"/>
  <c r="E372" i="7"/>
  <c r="M437" i="10"/>
  <c r="F231" i="10"/>
  <c r="E7" i="10"/>
  <c r="I283" i="10"/>
  <c r="F56" i="10"/>
  <c r="F161" i="10"/>
  <c r="E284" i="7"/>
  <c r="E139" i="11"/>
  <c r="E174" i="10"/>
  <c r="I386" i="10"/>
  <c r="F127" i="7"/>
  <c r="M365" i="10"/>
  <c r="Y97" i="3"/>
  <c r="F270" i="7"/>
  <c r="J25" i="10"/>
  <c r="E401" i="6"/>
  <c r="I153" i="10"/>
  <c r="E53" i="10"/>
  <c r="F264" i="7"/>
  <c r="I395" i="10"/>
  <c r="E12" i="11"/>
  <c r="E427" i="11"/>
  <c r="E43" i="7"/>
  <c r="M408" i="10"/>
  <c r="E242" i="5"/>
  <c r="E379" i="6"/>
  <c r="M172" i="10"/>
  <c r="I332" i="10"/>
  <c r="I240" i="10"/>
  <c r="F275" i="10"/>
  <c r="F198" i="6"/>
  <c r="Y74" i="2"/>
  <c r="Y70" i="4"/>
  <c r="E392" i="11"/>
  <c r="E379" i="10"/>
  <c r="E241" i="11"/>
  <c r="E168" i="11"/>
  <c r="E48" i="2"/>
  <c r="E218" i="11"/>
  <c r="M300" i="10"/>
  <c r="E275" i="7"/>
  <c r="E14" i="11"/>
  <c r="F194" i="11"/>
  <c r="E16" i="5"/>
  <c r="E117" i="10"/>
  <c r="J252" i="10"/>
  <c r="I344" i="10"/>
  <c r="E429" i="11"/>
  <c r="F361" i="11"/>
  <c r="R12" i="10"/>
  <c r="F349" i="5"/>
  <c r="E73" i="5"/>
  <c r="E231" i="6"/>
  <c r="F402" i="10"/>
  <c r="E163" i="10"/>
  <c r="M42" i="10"/>
  <c r="Q142" i="10"/>
  <c r="Q196" i="10"/>
  <c r="E150" i="10"/>
  <c r="M55" i="10"/>
  <c r="J100" i="10"/>
  <c r="F379" i="10"/>
  <c r="R337" i="10"/>
  <c r="M335" i="10"/>
  <c r="E169" i="6"/>
  <c r="M411" i="10"/>
  <c r="R342" i="10"/>
  <c r="E342" i="11"/>
  <c r="I25" i="10"/>
  <c r="I138" i="10"/>
  <c r="E428" i="11"/>
  <c r="E318" i="10"/>
  <c r="E298" i="10"/>
  <c r="Q325" i="10"/>
  <c r="Q420" i="10"/>
  <c r="R80" i="10"/>
  <c r="R245" i="10"/>
  <c r="I75" i="10"/>
  <c r="Q279" i="10"/>
  <c r="Q269" i="10"/>
  <c r="I249" i="10"/>
  <c r="Q15" i="10"/>
  <c r="F121" i="10"/>
  <c r="J91" i="10"/>
  <c r="F296" i="10"/>
  <c r="I113" i="10"/>
  <c r="E133" i="10"/>
  <c r="R440" i="10"/>
  <c r="R126" i="10"/>
  <c r="J203" i="10"/>
  <c r="E220" i="7"/>
  <c r="J107" i="10"/>
  <c r="J26" i="10"/>
  <c r="E394" i="10"/>
  <c r="M136" i="10"/>
  <c r="E103" i="7"/>
  <c r="I404" i="10"/>
  <c r="F95" i="10"/>
  <c r="E294" i="10"/>
  <c r="E421" i="6"/>
  <c r="E283" i="10"/>
  <c r="F51" i="6"/>
  <c r="J386" i="10"/>
  <c r="R270" i="10"/>
  <c r="R156" i="10"/>
  <c r="R149" i="10"/>
  <c r="E381" i="10"/>
  <c r="J130" i="10"/>
  <c r="M143" i="10"/>
  <c r="I442" i="10"/>
  <c r="J184" i="10"/>
  <c r="Q349" i="10"/>
  <c r="M418" i="10"/>
  <c r="R391" i="10"/>
  <c r="E127" i="7"/>
  <c r="I450" i="10"/>
  <c r="M38" i="10"/>
  <c r="J329" i="10"/>
  <c r="M211" i="10"/>
  <c r="J133" i="10"/>
  <c r="E54" i="10"/>
  <c r="I176" i="10"/>
  <c r="J33" i="10"/>
  <c r="F28" i="10"/>
  <c r="F44" i="10"/>
  <c r="E369" i="11"/>
  <c r="F290" i="11"/>
  <c r="R356" i="10"/>
  <c r="R271" i="10"/>
  <c r="Q323" i="10"/>
  <c r="E435" i="7"/>
  <c r="F205" i="7"/>
  <c r="I289" i="10"/>
  <c r="F168" i="6"/>
  <c r="E348" i="5"/>
  <c r="E20" i="5"/>
  <c r="E88" i="6"/>
  <c r="F190" i="11"/>
  <c r="I431" i="10"/>
  <c r="E195" i="11"/>
  <c r="E403" i="7"/>
  <c r="M382" i="10"/>
  <c r="F321" i="7"/>
  <c r="E116" i="6"/>
  <c r="E108" i="7"/>
  <c r="E441" i="7"/>
  <c r="E335" i="11"/>
  <c r="I309" i="10"/>
  <c r="E283" i="5"/>
  <c r="I112" i="10"/>
  <c r="F281" i="11"/>
  <c r="F264" i="10"/>
  <c r="F298" i="7"/>
  <c r="I259" i="10"/>
  <c r="E450" i="6"/>
  <c r="I165" i="10"/>
  <c r="F20" i="11"/>
  <c r="E452" i="7"/>
  <c r="E96" i="7"/>
  <c r="F62" i="6"/>
  <c r="E368" i="6"/>
  <c r="M21" i="10"/>
  <c r="E169" i="7"/>
  <c r="F174" i="5"/>
  <c r="Q80" i="2"/>
  <c r="U9" i="4"/>
  <c r="E15" i="5"/>
  <c r="E267" i="6"/>
  <c r="F12" i="11"/>
  <c r="Q52" i="1"/>
  <c r="F34" i="6"/>
  <c r="F305" i="10"/>
  <c r="J177" i="10"/>
  <c r="F114" i="5"/>
  <c r="I124" i="10"/>
  <c r="AC55" i="3"/>
  <c r="F211" i="5"/>
  <c r="F291" i="11"/>
  <c r="F156" i="11"/>
  <c r="F24" i="11"/>
  <c r="R453" i="10"/>
  <c r="R343" i="10"/>
  <c r="M375" i="10"/>
  <c r="R54" i="10"/>
  <c r="R116" i="10"/>
  <c r="E321" i="7"/>
  <c r="Q361" i="10"/>
  <c r="J213" i="10"/>
  <c r="E268" i="10"/>
  <c r="R120" i="10"/>
  <c r="F92" i="10"/>
  <c r="Q73" i="10"/>
  <c r="E371" i="11"/>
  <c r="M207" i="10"/>
  <c r="E302" i="6"/>
  <c r="R16" i="10"/>
  <c r="I429" i="10"/>
  <c r="Q272" i="10"/>
  <c r="R74" i="10"/>
  <c r="J54" i="10"/>
  <c r="J450" i="10"/>
  <c r="R401" i="10"/>
  <c r="R295" i="10"/>
  <c r="R158" i="10"/>
  <c r="I175" i="10"/>
  <c r="J365" i="10"/>
  <c r="I387" i="10"/>
  <c r="F287" i="10"/>
  <c r="E358" i="7"/>
  <c r="F326" i="10"/>
  <c r="I294" i="10"/>
  <c r="E135" i="11"/>
  <c r="E423" i="11"/>
  <c r="Q79" i="10"/>
  <c r="E154" i="7"/>
  <c r="J89" i="10"/>
  <c r="Q360" i="10"/>
  <c r="E131" i="10"/>
  <c r="J151" i="10"/>
  <c r="Q116" i="10"/>
  <c r="R412" i="10"/>
  <c r="R259" i="10"/>
  <c r="E279" i="10"/>
  <c r="M227" i="10"/>
  <c r="I34" i="10"/>
  <c r="R9" i="10"/>
  <c r="F70" i="6"/>
  <c r="I123" i="10"/>
  <c r="E384" i="11"/>
  <c r="R26" i="10"/>
  <c r="R57" i="10"/>
  <c r="Q363" i="10"/>
  <c r="Q351" i="10"/>
  <c r="R182" i="10"/>
  <c r="I182" i="10"/>
  <c r="F171" i="10"/>
  <c r="M78" i="10"/>
  <c r="E256" i="10"/>
  <c r="E41" i="11"/>
  <c r="F86" i="10"/>
  <c r="Q161" i="10"/>
  <c r="F38" i="10"/>
  <c r="F348" i="7"/>
  <c r="I314" i="10"/>
  <c r="J261" i="10"/>
  <c r="E109" i="10"/>
  <c r="R176" i="10"/>
  <c r="E232" i="7"/>
  <c r="F249" i="11"/>
  <c r="E132" i="7"/>
  <c r="E78" i="10"/>
  <c r="M161" i="10"/>
  <c r="E305" i="10"/>
  <c r="I446" i="10"/>
  <c r="E111" i="7"/>
  <c r="E131" i="6"/>
  <c r="E10" i="11"/>
  <c r="I452" i="10"/>
  <c r="Q166" i="10"/>
  <c r="M343" i="10"/>
  <c r="E237" i="7"/>
  <c r="I208" i="10"/>
  <c r="F380" i="10"/>
  <c r="F326" i="5"/>
  <c r="F96" i="6"/>
  <c r="E179" i="7"/>
  <c r="F157" i="10"/>
  <c r="F447" i="5"/>
  <c r="E168" i="7"/>
  <c r="E169" i="5"/>
  <c r="AC30" i="1"/>
  <c r="E274" i="11"/>
  <c r="E453" i="11"/>
  <c r="I72" i="10"/>
  <c r="F14" i="5"/>
  <c r="E281" i="5"/>
  <c r="E250" i="5"/>
  <c r="E291" i="6"/>
  <c r="M276" i="10"/>
  <c r="E364" i="11"/>
  <c r="E190" i="6"/>
  <c r="E39" i="6"/>
  <c r="AC38" i="3"/>
  <c r="M24" i="10"/>
  <c r="F454" i="11"/>
  <c r="F83" i="5"/>
  <c r="F131" i="7"/>
  <c r="E221" i="5"/>
  <c r="F352" i="7"/>
  <c r="F209" i="5"/>
  <c r="E98" i="1"/>
  <c r="F411" i="5"/>
  <c r="Q50" i="2"/>
  <c r="E449" i="6"/>
  <c r="Y89" i="1"/>
  <c r="E449" i="11"/>
  <c r="F255" i="11"/>
  <c r="F172" i="7"/>
  <c r="E114" i="7"/>
  <c r="M86" i="10"/>
  <c r="I430" i="10"/>
  <c r="E128" i="10"/>
  <c r="E413" i="11"/>
  <c r="E150" i="11"/>
  <c r="F79" i="5"/>
  <c r="I13" i="10"/>
  <c r="F259" i="6"/>
  <c r="R261" i="10"/>
  <c r="Q334" i="10"/>
  <c r="Q215" i="10"/>
  <c r="Q365" i="10"/>
  <c r="I174" i="10"/>
  <c r="Q157" i="10"/>
  <c r="E353" i="7"/>
  <c r="F29" i="10"/>
  <c r="R220" i="10"/>
  <c r="E162" i="7"/>
  <c r="E251" i="11"/>
  <c r="M445" i="10"/>
  <c r="E123" i="11"/>
  <c r="I196" i="10"/>
  <c r="I237" i="10"/>
  <c r="E143" i="6"/>
  <c r="I277" i="10"/>
  <c r="Q58" i="10"/>
  <c r="R361" i="10"/>
  <c r="R340" i="10"/>
  <c r="I398" i="10"/>
  <c r="R434" i="10"/>
  <c r="F422" i="10"/>
  <c r="M174" i="10"/>
  <c r="E428" i="10"/>
  <c r="E278" i="10"/>
  <c r="J197" i="10"/>
  <c r="E285" i="10"/>
  <c r="I28" i="10"/>
  <c r="J383" i="10"/>
  <c r="M115" i="10"/>
  <c r="R124" i="10"/>
  <c r="E309" i="7"/>
  <c r="E349" i="10"/>
  <c r="M129" i="10"/>
  <c r="R414" i="10"/>
  <c r="R145" i="10"/>
  <c r="M425" i="10"/>
  <c r="I290" i="10"/>
  <c r="M385" i="10"/>
  <c r="F308" i="10"/>
  <c r="M440" i="10"/>
  <c r="E302" i="7"/>
  <c r="F280" i="10"/>
  <c r="Q177" i="10"/>
  <c r="F102" i="5"/>
  <c r="I298" i="10"/>
  <c r="Q447" i="10"/>
  <c r="E102" i="6"/>
  <c r="J378" i="10"/>
  <c r="E113" i="10"/>
  <c r="E434" i="10"/>
  <c r="R170" i="10"/>
  <c r="E436" i="10"/>
  <c r="I15" i="10"/>
  <c r="M236" i="10"/>
  <c r="J126" i="10"/>
  <c r="J354" i="10"/>
  <c r="E103" i="10"/>
  <c r="M296" i="10"/>
  <c r="M112" i="10"/>
  <c r="E57" i="7"/>
  <c r="E294" i="11"/>
  <c r="M374" i="10"/>
  <c r="E105" i="7"/>
  <c r="J234" i="10"/>
  <c r="I88" i="10"/>
  <c r="F170" i="5"/>
  <c r="M152" i="10"/>
  <c r="E234" i="7"/>
  <c r="E372" i="10"/>
  <c r="E187" i="11"/>
  <c r="J12" i="10"/>
  <c r="F25" i="7"/>
  <c r="J21" i="10"/>
  <c r="I20" i="10"/>
  <c r="E348" i="10"/>
  <c r="E434" i="11"/>
  <c r="F390" i="7"/>
  <c r="I52" i="10"/>
  <c r="F210" i="11"/>
  <c r="I303" i="10"/>
  <c r="F193" i="10"/>
  <c r="F317" i="11"/>
  <c r="E146" i="11"/>
  <c r="F302" i="5"/>
  <c r="M372" i="10"/>
  <c r="I56" i="10"/>
  <c r="M304" i="10"/>
  <c r="E177" i="5"/>
  <c r="E184" i="5"/>
  <c r="E8" i="6"/>
  <c r="E129" i="7"/>
  <c r="E245" i="6"/>
  <c r="F210" i="6"/>
  <c r="F373" i="5"/>
  <c r="E98" i="6"/>
  <c r="E26" i="11"/>
  <c r="E34" i="6"/>
  <c r="I218" i="10"/>
  <c r="F434" i="7"/>
  <c r="E51" i="5"/>
  <c r="E104" i="6"/>
  <c r="U82" i="3"/>
  <c r="E365" i="10"/>
  <c r="I64" i="10"/>
  <c r="I230" i="10"/>
  <c r="I276" i="10"/>
  <c r="M18" i="10"/>
  <c r="F186" i="5"/>
  <c r="F425" i="6"/>
  <c r="E412" i="5"/>
  <c r="F138" i="7"/>
  <c r="M248" i="10"/>
  <c r="E379" i="5"/>
  <c r="M72" i="1"/>
  <c r="F430" i="11"/>
  <c r="E264" i="5"/>
  <c r="Q11" i="10"/>
  <c r="F33" i="10"/>
  <c r="M121" i="10"/>
  <c r="I43" i="10"/>
  <c r="E325" i="11"/>
  <c r="F80" i="6"/>
  <c r="E314" i="6"/>
  <c r="F187" i="11"/>
  <c r="F350" i="6"/>
  <c r="R330" i="10"/>
  <c r="E247" i="10"/>
  <c r="J199" i="10"/>
  <c r="Q108" i="10"/>
  <c r="F221" i="10"/>
  <c r="I327" i="10"/>
  <c r="R254" i="10"/>
  <c r="J15" i="10"/>
  <c r="E94" i="6"/>
  <c r="M147" i="10"/>
  <c r="E260" i="10"/>
  <c r="F369" i="5"/>
  <c r="E125" i="5"/>
  <c r="I179" i="10"/>
  <c r="E305" i="7"/>
  <c r="M322" i="10"/>
  <c r="E20" i="11"/>
  <c r="R55" i="10"/>
  <c r="F446" i="10"/>
  <c r="E193" i="10"/>
  <c r="F174" i="10"/>
  <c r="Q93" i="10"/>
  <c r="Q83" i="10"/>
  <c r="E264" i="10"/>
  <c r="Q298" i="10"/>
  <c r="M124" i="10"/>
  <c r="E387" i="10"/>
  <c r="J377" i="10"/>
  <c r="J335" i="10"/>
  <c r="M141" i="10"/>
  <c r="F289" i="10"/>
  <c r="E196" i="7"/>
  <c r="I365" i="10"/>
  <c r="E24" i="10"/>
  <c r="I351" i="10"/>
  <c r="E171" i="10"/>
  <c r="M88" i="10"/>
  <c r="R312" i="10"/>
  <c r="F345" i="10"/>
  <c r="F126" i="10"/>
  <c r="F384" i="10"/>
  <c r="E137" i="7"/>
  <c r="M331" i="10"/>
  <c r="M222" i="10"/>
  <c r="M303" i="10"/>
  <c r="E433" i="11"/>
  <c r="I325" i="10"/>
  <c r="E166" i="7"/>
  <c r="M317" i="10"/>
  <c r="F54" i="10"/>
  <c r="Q249" i="10"/>
  <c r="E216" i="10"/>
  <c r="F271" i="10"/>
  <c r="M220" i="10"/>
  <c r="J352" i="10"/>
  <c r="F303" i="10"/>
  <c r="I427" i="10"/>
  <c r="Q128" i="10"/>
  <c r="F405" i="10"/>
  <c r="E311" i="7"/>
  <c r="E91" i="6"/>
  <c r="E105" i="10"/>
  <c r="M17" i="10"/>
  <c r="F151" i="5"/>
  <c r="E148" i="11"/>
  <c r="I231" i="10"/>
  <c r="E24" i="11"/>
  <c r="M345" i="10"/>
  <c r="F257" i="11"/>
  <c r="M14" i="10"/>
  <c r="R366" i="10"/>
  <c r="M180" i="10"/>
  <c r="F23" i="10"/>
  <c r="F333" i="11"/>
  <c r="E338" i="11"/>
  <c r="F10" i="10"/>
  <c r="F192" i="10"/>
  <c r="E230" i="7"/>
  <c r="E326" i="11"/>
  <c r="I402" i="10"/>
  <c r="Q348" i="10"/>
  <c r="F177" i="5"/>
  <c r="E435" i="6"/>
  <c r="E316" i="5"/>
  <c r="F343" i="6"/>
  <c r="M50" i="3"/>
  <c r="J210" i="10"/>
  <c r="E111" i="10"/>
  <c r="E163" i="7"/>
  <c r="F145" i="11"/>
  <c r="E380" i="6"/>
  <c r="F276" i="5"/>
  <c r="F368" i="11"/>
  <c r="E384" i="6"/>
  <c r="I225" i="10"/>
  <c r="F264" i="6"/>
  <c r="M53" i="10"/>
  <c r="F120" i="6"/>
  <c r="AC81" i="1"/>
  <c r="F7" i="6"/>
  <c r="E32" i="10"/>
  <c r="I414" i="10"/>
  <c r="F419" i="11"/>
  <c r="E213" i="5"/>
  <c r="I77" i="4"/>
  <c r="E406" i="11"/>
  <c r="E204" i="7"/>
  <c r="Y33" i="4"/>
  <c r="E343" i="6"/>
  <c r="F272" i="11"/>
  <c r="I81" i="3"/>
  <c r="E69" i="6"/>
  <c r="E292" i="6"/>
  <c r="F132" i="5"/>
  <c r="F130" i="5"/>
  <c r="E299" i="6"/>
  <c r="Y49" i="1"/>
  <c r="M287" i="10"/>
  <c r="E250" i="10"/>
  <c r="R34" i="10"/>
  <c r="Q162" i="10"/>
  <c r="F121" i="5"/>
  <c r="E318" i="5"/>
  <c r="F337" i="5"/>
  <c r="E105" i="6"/>
  <c r="I142" i="10"/>
  <c r="F429" i="11"/>
  <c r="E51" i="6"/>
  <c r="F247" i="10"/>
  <c r="J206" i="10"/>
  <c r="Q340" i="10"/>
  <c r="Q227" i="10"/>
  <c r="E254" i="7"/>
  <c r="E376" i="7"/>
  <c r="E190" i="10"/>
  <c r="E349" i="7"/>
  <c r="I110" i="10"/>
  <c r="M44" i="10"/>
  <c r="E111" i="11"/>
  <c r="E182" i="6"/>
  <c r="E448" i="11"/>
  <c r="M349" i="10"/>
  <c r="F240" i="11"/>
  <c r="M189" i="10"/>
  <c r="E83" i="7"/>
  <c r="M43" i="10"/>
  <c r="E188" i="10"/>
  <c r="R197" i="10"/>
  <c r="R183" i="10"/>
  <c r="Q389" i="10"/>
  <c r="E201" i="10"/>
  <c r="E34" i="10"/>
  <c r="F17" i="10"/>
  <c r="J103" i="10"/>
  <c r="M273" i="10"/>
  <c r="E299" i="10"/>
  <c r="F143" i="10"/>
  <c r="M184" i="10"/>
  <c r="F282" i="10"/>
  <c r="R383" i="10"/>
  <c r="E267" i="11"/>
  <c r="E430" i="11"/>
  <c r="R363" i="10"/>
  <c r="E336" i="10"/>
  <c r="R154" i="10"/>
  <c r="E389" i="11"/>
  <c r="J62" i="10"/>
  <c r="J132" i="10"/>
  <c r="E109" i="7"/>
  <c r="R78" i="10"/>
  <c r="E13" i="10"/>
  <c r="E181" i="7"/>
  <c r="E362" i="11"/>
  <c r="F220" i="7"/>
  <c r="F268" i="6"/>
  <c r="I18" i="10"/>
  <c r="J232" i="10"/>
  <c r="Q184" i="10"/>
  <c r="J205" i="10"/>
  <c r="J360" i="10"/>
  <c r="Q80" i="10"/>
  <c r="R17" i="10"/>
  <c r="E293" i="10"/>
  <c r="F170" i="10"/>
  <c r="Q109" i="10"/>
  <c r="Q202" i="10"/>
  <c r="M103" i="10"/>
  <c r="E391" i="10"/>
  <c r="E89" i="10"/>
  <c r="E43" i="11"/>
  <c r="I385" i="10"/>
  <c r="M146" i="10"/>
  <c r="F383" i="11"/>
  <c r="I228" i="10"/>
  <c r="E374" i="6"/>
  <c r="F375" i="5"/>
  <c r="Q362" i="10"/>
  <c r="M370" i="10"/>
  <c r="F435" i="11"/>
  <c r="E242" i="10"/>
  <c r="F203" i="11"/>
  <c r="E225" i="11"/>
  <c r="E267" i="7"/>
  <c r="F371" i="7"/>
  <c r="M5" i="10"/>
  <c r="E363" i="7"/>
  <c r="I406" i="10"/>
  <c r="I266" i="10"/>
  <c r="R394" i="10"/>
  <c r="E360" i="11"/>
  <c r="M22" i="10"/>
  <c r="F35" i="7"/>
  <c r="F318" i="7"/>
  <c r="Y35" i="3"/>
  <c r="F275" i="7"/>
  <c r="M156" i="10"/>
  <c r="E22" i="7"/>
  <c r="E72" i="11"/>
  <c r="E428" i="7"/>
  <c r="E277" i="6"/>
  <c r="E219" i="11"/>
  <c r="F310" i="6"/>
  <c r="E217" i="11"/>
  <c r="F205" i="5"/>
  <c r="F381" i="7"/>
  <c r="I255" i="10"/>
  <c r="F137" i="11"/>
  <c r="F433" i="11"/>
  <c r="I79" i="10"/>
  <c r="F107" i="6"/>
  <c r="U12" i="4"/>
  <c r="F162" i="5"/>
  <c r="E291" i="5"/>
  <c r="Q92" i="3"/>
  <c r="Q76" i="2"/>
  <c r="E344" i="5"/>
  <c r="U10" i="3"/>
  <c r="E282" i="6"/>
  <c r="AC10" i="2"/>
  <c r="Q32" i="2"/>
  <c r="F127" i="6"/>
  <c r="E298" i="6"/>
  <c r="Y78" i="4"/>
  <c r="F346" i="7"/>
  <c r="F302" i="11"/>
  <c r="J414" i="10"/>
  <c r="M138" i="10"/>
  <c r="M47" i="10"/>
  <c r="E99" i="6"/>
  <c r="J380" i="10"/>
  <c r="J164" i="10"/>
  <c r="Q164" i="10"/>
  <c r="M177" i="10"/>
  <c r="I51" i="10"/>
  <c r="E213" i="10"/>
  <c r="E147" i="11"/>
  <c r="E83" i="5"/>
  <c r="E316" i="10"/>
  <c r="I11" i="10"/>
  <c r="U50" i="4"/>
  <c r="M416" i="10"/>
  <c r="I50" i="1"/>
  <c r="F428" i="6"/>
  <c r="E104" i="7"/>
  <c r="E403" i="11"/>
  <c r="F99" i="10"/>
  <c r="Q94" i="10"/>
  <c r="R250" i="10"/>
  <c r="E351" i="10"/>
  <c r="M15" i="10"/>
  <c r="F87" i="10"/>
  <c r="F313" i="10"/>
  <c r="E16" i="7"/>
  <c r="E447" i="11"/>
  <c r="E131" i="7"/>
  <c r="R25" i="10"/>
  <c r="E276" i="7"/>
  <c r="I288" i="10"/>
  <c r="M242" i="10"/>
  <c r="J405" i="10"/>
  <c r="E112" i="7"/>
  <c r="E151" i="7"/>
  <c r="I236" i="10"/>
  <c r="M354" i="10"/>
  <c r="E224" i="10"/>
  <c r="E166" i="11"/>
  <c r="E205" i="7"/>
  <c r="I12" i="10"/>
  <c r="M448" i="10"/>
  <c r="E152" i="7"/>
  <c r="F215" i="7"/>
  <c r="E341" i="7"/>
  <c r="E449" i="7"/>
  <c r="M359" i="10"/>
  <c r="J110" i="10"/>
  <c r="I415" i="10"/>
  <c r="M28" i="10"/>
  <c r="J396" i="10"/>
  <c r="F298" i="10"/>
  <c r="E191" i="5"/>
  <c r="F27" i="7"/>
  <c r="F119" i="7"/>
  <c r="M431" i="10"/>
  <c r="E371" i="6"/>
  <c r="M133" i="10"/>
  <c r="E405" i="11"/>
  <c r="F450" i="6"/>
  <c r="E47" i="7"/>
  <c r="M169" i="10"/>
  <c r="I260" i="10"/>
  <c r="M76" i="10"/>
  <c r="Q435" i="10"/>
  <c r="F183" i="11"/>
  <c r="I203" i="10"/>
  <c r="E187" i="7"/>
  <c r="F109" i="5"/>
  <c r="I248" i="10"/>
  <c r="I356" i="10"/>
  <c r="E244" i="6"/>
  <c r="M422" i="10"/>
  <c r="F400" i="11"/>
  <c r="E66" i="11"/>
  <c r="Y61" i="4"/>
  <c r="E437" i="11"/>
  <c r="E18" i="5"/>
  <c r="I250" i="10"/>
  <c r="F99" i="5"/>
  <c r="Y29" i="4"/>
  <c r="E287" i="6"/>
  <c r="Q388" i="10"/>
  <c r="Q160" i="10"/>
  <c r="R420" i="10"/>
  <c r="E128" i="7"/>
  <c r="R218" i="10"/>
  <c r="E283" i="11"/>
  <c r="F226" i="10"/>
  <c r="I282" i="10"/>
  <c r="M62" i="10"/>
  <c r="E79" i="7"/>
  <c r="Q278" i="10"/>
  <c r="R121" i="10"/>
  <c r="R311" i="10"/>
  <c r="F442" i="10"/>
  <c r="E296" i="10"/>
  <c r="M250" i="10"/>
  <c r="F88" i="10"/>
  <c r="F151" i="7"/>
  <c r="R370" i="10"/>
  <c r="R10" i="10"/>
  <c r="R240" i="10"/>
  <c r="M394" i="10"/>
  <c r="R61" i="10"/>
  <c r="F419" i="10"/>
  <c r="Q154" i="10"/>
  <c r="I85" i="10"/>
  <c r="E265" i="6"/>
  <c r="M450" i="10"/>
  <c r="E435" i="11"/>
  <c r="E74" i="11"/>
  <c r="J217" i="10"/>
  <c r="F273" i="5"/>
  <c r="J315" i="10"/>
  <c r="Q33" i="10"/>
  <c r="M83" i="10"/>
  <c r="Q275" i="10"/>
  <c r="R322" i="10"/>
  <c r="R93" i="10"/>
  <c r="E284" i="10"/>
  <c r="I83" i="10"/>
  <c r="F294" i="10"/>
  <c r="F50" i="5"/>
  <c r="E199" i="11"/>
  <c r="R379" i="10"/>
  <c r="J295" i="10"/>
  <c r="E394" i="7"/>
  <c r="F386" i="10"/>
  <c r="Q143" i="10"/>
  <c r="F40" i="10"/>
  <c r="Q115" i="10"/>
  <c r="F8" i="10"/>
  <c r="M167" i="10"/>
  <c r="F30" i="5"/>
  <c r="I400" i="10"/>
  <c r="F454" i="6"/>
  <c r="E274" i="6"/>
  <c r="F426" i="5"/>
  <c r="E393" i="11"/>
  <c r="F111" i="5"/>
  <c r="F91" i="11"/>
  <c r="E301" i="6"/>
  <c r="I361" i="10"/>
  <c r="F61" i="7"/>
  <c r="F189" i="10"/>
  <c r="M95" i="10"/>
  <c r="Q225" i="10"/>
  <c r="J238" i="10"/>
  <c r="Q422" i="10"/>
  <c r="E451" i="11"/>
  <c r="M10" i="10"/>
  <c r="M108" i="10"/>
  <c r="M229" i="10"/>
  <c r="E260" i="7"/>
  <c r="I54" i="10"/>
  <c r="F406" i="10"/>
  <c r="R100" i="10"/>
  <c r="E347" i="11"/>
  <c r="E207" i="11"/>
  <c r="E249" i="10"/>
  <c r="I155" i="10"/>
  <c r="J153" i="10"/>
  <c r="F104" i="6"/>
  <c r="M284" i="10"/>
  <c r="E301" i="7"/>
  <c r="E364" i="6"/>
  <c r="I445" i="10"/>
  <c r="E100" i="10"/>
  <c r="M383" i="10"/>
  <c r="F342" i="6"/>
  <c r="E15" i="6"/>
  <c r="F40" i="11"/>
  <c r="F122" i="10"/>
  <c r="E161" i="11"/>
  <c r="F140" i="10"/>
  <c r="R104" i="10"/>
  <c r="E383" i="11"/>
  <c r="F435" i="10"/>
  <c r="F250" i="7"/>
  <c r="F367" i="11"/>
  <c r="E316" i="7"/>
  <c r="E233" i="11"/>
  <c r="E352" i="10"/>
  <c r="E193" i="7"/>
  <c r="F432" i="11"/>
  <c r="M94" i="2"/>
  <c r="F252" i="7"/>
  <c r="E214" i="7"/>
  <c r="F397" i="11"/>
  <c r="E391" i="11"/>
  <c r="AC18" i="1"/>
  <c r="E54" i="6"/>
  <c r="E75" i="11"/>
  <c r="E302" i="11"/>
  <c r="F221" i="7"/>
  <c r="I117" i="10"/>
  <c r="F254" i="7"/>
  <c r="F280" i="7"/>
  <c r="F402" i="11"/>
  <c r="E186" i="5"/>
  <c r="E256" i="11"/>
  <c r="E183" i="11"/>
  <c r="E77" i="5"/>
  <c r="Y51" i="2"/>
  <c r="E356" i="7"/>
  <c r="M36" i="4"/>
  <c r="M100" i="1"/>
  <c r="E56" i="3"/>
  <c r="R275" i="10"/>
  <c r="Q293" i="10"/>
  <c r="R101" i="10"/>
  <c r="R296" i="10"/>
  <c r="I372" i="10"/>
  <c r="M100" i="10"/>
  <c r="I254" i="10"/>
  <c r="E368" i="11"/>
  <c r="E412" i="7"/>
  <c r="Q285" i="10"/>
  <c r="J231" i="10"/>
  <c r="J10" i="10"/>
  <c r="E255" i="7"/>
  <c r="R348" i="10"/>
  <c r="E138" i="10"/>
  <c r="E259" i="10"/>
  <c r="I193" i="10"/>
  <c r="E331" i="7"/>
  <c r="E294" i="7"/>
  <c r="M288" i="10"/>
  <c r="Q440" i="10"/>
  <c r="E438" i="7"/>
  <c r="F421" i="10"/>
  <c r="M201" i="10"/>
  <c r="M357" i="10"/>
  <c r="F441" i="5"/>
  <c r="R41" i="10"/>
  <c r="F216" i="5"/>
  <c r="E103" i="11"/>
  <c r="E398" i="7"/>
  <c r="E21" i="6"/>
  <c r="R435" i="10"/>
  <c r="E33" i="7"/>
  <c r="I334" i="10"/>
  <c r="I333" i="10"/>
  <c r="R234" i="10"/>
  <c r="E85" i="10"/>
  <c r="F223" i="10"/>
  <c r="E205" i="10"/>
  <c r="E376" i="10"/>
  <c r="R262" i="10"/>
  <c r="E48" i="7"/>
  <c r="E78" i="11"/>
  <c r="E39" i="5"/>
  <c r="M183" i="10"/>
  <c r="F181" i="10"/>
  <c r="J269" i="10"/>
  <c r="E386" i="10"/>
  <c r="R228" i="10"/>
  <c r="R49" i="10"/>
  <c r="R279" i="10"/>
  <c r="E137" i="10"/>
  <c r="I428" i="10"/>
  <c r="E226" i="11"/>
  <c r="I61" i="10"/>
  <c r="F244" i="6"/>
  <c r="Q75" i="1"/>
  <c r="M58" i="10"/>
  <c r="E62" i="6"/>
  <c r="Q29" i="1"/>
  <c r="M427" i="10"/>
  <c r="F239" i="11"/>
  <c r="E207" i="7"/>
  <c r="R268" i="10"/>
  <c r="Q217" i="10"/>
  <c r="J112" i="10"/>
  <c r="Q398" i="10"/>
  <c r="E35" i="10"/>
  <c r="F387" i="10"/>
  <c r="Q199" i="10"/>
  <c r="J381" i="10"/>
  <c r="Q299" i="10"/>
  <c r="Q310" i="10"/>
  <c r="E30" i="10"/>
  <c r="I46" i="10"/>
  <c r="R405" i="10"/>
  <c r="M313" i="10"/>
  <c r="M89" i="10"/>
  <c r="E334" i="7"/>
  <c r="E319" i="11"/>
  <c r="F147" i="10"/>
  <c r="E173" i="6"/>
  <c r="E282" i="11"/>
  <c r="E325" i="10"/>
  <c r="E419" i="6"/>
  <c r="F427" i="10"/>
  <c r="E378" i="7"/>
  <c r="F362" i="5"/>
  <c r="I301" i="10"/>
  <c r="I389" i="10"/>
  <c r="I108" i="10"/>
  <c r="E69" i="7"/>
  <c r="F340" i="5"/>
  <c r="E264" i="7"/>
  <c r="E53" i="6"/>
  <c r="E387" i="6"/>
  <c r="E227" i="7"/>
  <c r="E179" i="11"/>
  <c r="E289" i="5"/>
  <c r="F174" i="7"/>
  <c r="E452" i="11"/>
  <c r="E141" i="7"/>
  <c r="F331" i="7"/>
  <c r="M310" i="10"/>
  <c r="U15" i="4"/>
  <c r="F249" i="6"/>
  <c r="M82" i="10"/>
  <c r="I132" i="10"/>
  <c r="Q331" i="10"/>
  <c r="F265" i="6"/>
  <c r="F328" i="5"/>
  <c r="F254" i="11"/>
  <c r="F6" i="6"/>
  <c r="I181" i="10"/>
  <c r="J144" i="10"/>
  <c r="E223" i="6"/>
  <c r="E276" i="11"/>
  <c r="E398" i="11"/>
  <c r="E45" i="5"/>
  <c r="F347" i="6"/>
  <c r="E39" i="11"/>
  <c r="E115" i="6"/>
  <c r="E76" i="11"/>
  <c r="E19" i="11"/>
  <c r="M57" i="1"/>
  <c r="F139" i="7"/>
  <c r="Q57" i="1"/>
  <c r="R40" i="10"/>
  <c r="M391" i="10"/>
  <c r="M380" i="10"/>
  <c r="J320" i="10"/>
  <c r="R323" i="10"/>
  <c r="I241" i="10"/>
  <c r="I122" i="10"/>
  <c r="F274" i="11"/>
  <c r="F243" i="5"/>
  <c r="E263" i="6"/>
  <c r="Q297" i="10"/>
  <c r="Q404" i="10"/>
  <c r="E235" i="7"/>
  <c r="F204" i="10"/>
  <c r="F371" i="10"/>
  <c r="E176" i="10"/>
  <c r="Q248" i="10"/>
  <c r="E424" i="7"/>
  <c r="F212" i="11"/>
  <c r="R454" i="10"/>
  <c r="F399" i="10"/>
  <c r="M285" i="10"/>
  <c r="E55" i="10"/>
  <c r="J72" i="10"/>
  <c r="M74" i="10"/>
  <c r="E217" i="7"/>
  <c r="E174" i="7"/>
  <c r="E101" i="10"/>
  <c r="F66" i="10"/>
  <c r="Q417" i="10"/>
  <c r="R53" i="10"/>
  <c r="F47" i="6"/>
  <c r="M356" i="10"/>
  <c r="M122" i="10"/>
  <c r="F349" i="10"/>
  <c r="Q312" i="10"/>
  <c r="E303" i="10"/>
  <c r="E385" i="10"/>
  <c r="E27" i="10"/>
  <c r="M192" i="10"/>
  <c r="J45" i="10"/>
  <c r="E277" i="7"/>
  <c r="M31" i="10"/>
  <c r="E173" i="5"/>
  <c r="J159" i="10"/>
  <c r="R309" i="10"/>
  <c r="R272" i="10"/>
  <c r="J86" i="10"/>
  <c r="J127" i="10"/>
  <c r="Q402" i="10"/>
  <c r="J330" i="10"/>
  <c r="E91" i="10"/>
  <c r="F429" i="10"/>
  <c r="E182" i="7"/>
  <c r="M7" i="10"/>
  <c r="E228" i="6"/>
  <c r="F272" i="5"/>
  <c r="E200" i="10"/>
  <c r="E189" i="6"/>
  <c r="M32" i="1"/>
  <c r="Y20" i="4"/>
  <c r="F271" i="6"/>
  <c r="M298" i="10"/>
  <c r="J302" i="10"/>
  <c r="R58" i="10"/>
  <c r="M228" i="10"/>
  <c r="E18" i="10"/>
  <c r="E261" i="10"/>
  <c r="Q105" i="10"/>
  <c r="F336" i="10"/>
  <c r="E31" i="6"/>
  <c r="I191" i="10"/>
  <c r="E198" i="10"/>
  <c r="I439" i="10"/>
  <c r="M401" i="10"/>
  <c r="E40" i="11"/>
  <c r="E44" i="11"/>
  <c r="F179" i="11"/>
  <c r="I326" i="10"/>
  <c r="F208" i="10"/>
  <c r="E96" i="11"/>
  <c r="E93" i="11"/>
  <c r="F93" i="10"/>
  <c r="E333" i="7"/>
  <c r="M421" i="10"/>
  <c r="I168" i="10"/>
  <c r="J403" i="10"/>
  <c r="M446" i="10"/>
  <c r="Q179" i="10"/>
  <c r="M72" i="10"/>
  <c r="I212" i="10"/>
  <c r="M323" i="10"/>
  <c r="J70" i="10"/>
  <c r="I139" i="10"/>
  <c r="I91" i="10"/>
  <c r="F413" i="11"/>
  <c r="Q111" i="10"/>
  <c r="F330" i="11"/>
  <c r="E260" i="5"/>
  <c r="E208" i="11"/>
  <c r="Q110" i="10"/>
  <c r="F31" i="6"/>
  <c r="E9" i="6"/>
  <c r="Q98" i="3"/>
  <c r="F33" i="11"/>
  <c r="F269" i="7"/>
  <c r="M434" i="10"/>
  <c r="E24" i="7"/>
  <c r="E87" i="7"/>
  <c r="F443" i="6"/>
  <c r="F67" i="7"/>
  <c r="U16" i="1"/>
  <c r="E361" i="7"/>
  <c r="Q206" i="10"/>
  <c r="F354" i="6"/>
  <c r="E314" i="11"/>
  <c r="E439" i="6"/>
  <c r="E256" i="6"/>
  <c r="F247" i="5"/>
  <c r="F184" i="5"/>
  <c r="I366" i="10"/>
  <c r="M321" i="10"/>
  <c r="I397" i="10"/>
  <c r="E449" i="5"/>
  <c r="F278" i="7"/>
  <c r="I202" i="10"/>
  <c r="I67" i="10"/>
  <c r="Q12" i="10"/>
  <c r="E10" i="10"/>
  <c r="E229" i="10"/>
  <c r="F453" i="10"/>
  <c r="F34" i="10"/>
  <c r="J387" i="10"/>
  <c r="I32" i="10"/>
  <c r="I222" i="10"/>
  <c r="E236" i="7"/>
  <c r="I211" i="10"/>
  <c r="Q13" i="10"/>
  <c r="J359" i="10"/>
  <c r="I279" i="10"/>
  <c r="E291" i="11"/>
  <c r="E418" i="7"/>
  <c r="J169" i="10"/>
  <c r="F369" i="10"/>
  <c r="M342" i="10"/>
  <c r="Q78" i="10"/>
  <c r="J245" i="10"/>
  <c r="R334" i="10"/>
  <c r="I190" i="10"/>
  <c r="R280" i="10"/>
  <c r="F297" i="10"/>
  <c r="E178" i="10"/>
  <c r="E346" i="11"/>
  <c r="E192" i="10"/>
  <c r="E8" i="10"/>
  <c r="I216" i="10"/>
  <c r="F70" i="11"/>
  <c r="I38" i="10"/>
  <c r="E110" i="11"/>
  <c r="E28" i="7"/>
  <c r="F189" i="5"/>
  <c r="E383" i="7"/>
  <c r="R381" i="10"/>
  <c r="J275" i="10"/>
  <c r="J208" i="10"/>
  <c r="F32" i="10"/>
  <c r="E293" i="11"/>
  <c r="F79" i="10"/>
  <c r="Q313" i="10"/>
  <c r="E64" i="7"/>
  <c r="E157" i="5"/>
  <c r="E206" i="10"/>
  <c r="Q412" i="10"/>
  <c r="E382" i="10"/>
  <c r="I281" i="10"/>
  <c r="F263" i="10"/>
  <c r="E271" i="7"/>
  <c r="F262" i="10"/>
  <c r="E238" i="7"/>
  <c r="E92" i="7"/>
  <c r="R308" i="10"/>
  <c r="E121" i="11"/>
  <c r="F195" i="7"/>
  <c r="I286" i="10"/>
  <c r="F449" i="6"/>
  <c r="F111" i="11"/>
  <c r="F112" i="5"/>
  <c r="F80" i="11"/>
  <c r="E441" i="5"/>
  <c r="F379" i="7"/>
  <c r="J170" i="10"/>
  <c r="J369" i="10"/>
  <c r="F268" i="10"/>
  <c r="M30" i="10"/>
  <c r="R288" i="10"/>
  <c r="M13" i="10"/>
  <c r="I8" i="10"/>
  <c r="J193" i="10"/>
  <c r="E304" i="7"/>
  <c r="E312" i="7"/>
  <c r="E445" i="10"/>
  <c r="Q290" i="10"/>
  <c r="E269" i="7"/>
  <c r="F185" i="11"/>
  <c r="E280" i="7"/>
  <c r="F187" i="5"/>
  <c r="E118" i="10"/>
  <c r="F267" i="11"/>
  <c r="F140" i="11"/>
  <c r="F196" i="11"/>
  <c r="E442" i="11"/>
  <c r="F139" i="10"/>
  <c r="E309" i="6"/>
  <c r="E212" i="7"/>
  <c r="E93" i="5"/>
  <c r="I7" i="10"/>
  <c r="Q261" i="10"/>
  <c r="F77" i="6"/>
  <c r="J294" i="10"/>
  <c r="E164" i="6"/>
  <c r="E410" i="7"/>
  <c r="E104" i="11"/>
  <c r="E436" i="7"/>
  <c r="M286" i="10"/>
  <c r="E210" i="7"/>
  <c r="F221" i="11"/>
  <c r="E349" i="11"/>
  <c r="E72" i="7"/>
  <c r="E62" i="10"/>
  <c r="E211" i="10"/>
  <c r="Q101" i="2"/>
  <c r="E399" i="5"/>
  <c r="F250" i="11"/>
  <c r="Q231" i="10"/>
  <c r="E16" i="10"/>
  <c r="F124" i="5"/>
  <c r="I437" i="10"/>
  <c r="R237" i="10"/>
  <c r="F377" i="11"/>
  <c r="U41" i="4"/>
  <c r="I422" i="10"/>
  <c r="F272" i="10"/>
  <c r="F66" i="5"/>
  <c r="Y34" i="2"/>
  <c r="E401" i="11"/>
  <c r="Y31" i="2"/>
  <c r="E42" i="11"/>
  <c r="I205" i="10"/>
  <c r="F380" i="7"/>
  <c r="F373" i="7"/>
  <c r="F437" i="11"/>
  <c r="E383" i="5"/>
  <c r="R203" i="10"/>
  <c r="E224" i="7"/>
  <c r="Q316" i="10"/>
  <c r="Q119" i="10"/>
  <c r="I224" i="10"/>
  <c r="F277" i="10"/>
  <c r="I195" i="10"/>
  <c r="F256" i="10"/>
  <c r="F80" i="10"/>
  <c r="I440" i="10"/>
  <c r="M251" i="10"/>
  <c r="F107" i="10"/>
  <c r="Q341" i="10"/>
  <c r="E44" i="10"/>
  <c r="F225" i="10"/>
  <c r="I273" i="10"/>
  <c r="M436" i="10"/>
  <c r="M311" i="10"/>
  <c r="F96" i="11"/>
  <c r="I444" i="10"/>
  <c r="J225" i="10"/>
  <c r="R351" i="10"/>
  <c r="F73" i="10"/>
  <c r="R199" i="10"/>
  <c r="M316" i="10"/>
  <c r="J336" i="10"/>
  <c r="I172" i="10"/>
  <c r="F412" i="7"/>
  <c r="E138" i="7"/>
  <c r="E291" i="7"/>
  <c r="Q244" i="10"/>
  <c r="I245" i="10"/>
  <c r="I292" i="10"/>
  <c r="F395" i="10"/>
  <c r="M399" i="10"/>
  <c r="F86" i="5"/>
  <c r="E243" i="7"/>
  <c r="F228" i="10"/>
  <c r="F306" i="10"/>
  <c r="E99" i="11"/>
  <c r="J161" i="10"/>
  <c r="E221" i="11"/>
  <c r="E76" i="10"/>
  <c r="M295" i="10"/>
  <c r="F295" i="7"/>
  <c r="F448" i="10"/>
  <c r="M204" i="10"/>
  <c r="Q243" i="10"/>
  <c r="J263" i="10"/>
  <c r="E433" i="10"/>
  <c r="E73" i="11"/>
  <c r="R96" i="10"/>
  <c r="E170" i="7"/>
  <c r="E342" i="6"/>
  <c r="F104" i="10"/>
  <c r="I188" i="10"/>
  <c r="E315" i="11"/>
  <c r="F276" i="11"/>
  <c r="I96" i="2"/>
  <c r="U102" i="1"/>
  <c r="I417" i="10"/>
  <c r="F433" i="5"/>
  <c r="F48" i="11"/>
  <c r="M155" i="10"/>
  <c r="R397" i="10"/>
  <c r="E233" i="10"/>
  <c r="F50" i="10"/>
  <c r="E240" i="7"/>
  <c r="F307" i="10"/>
  <c r="R325" i="10"/>
  <c r="I244" i="10"/>
  <c r="Q370" i="10"/>
  <c r="M397" i="10"/>
  <c r="R431" i="10"/>
  <c r="J125" i="10"/>
  <c r="E390" i="7"/>
  <c r="F43" i="5"/>
  <c r="M11" i="10"/>
  <c r="E267" i="10"/>
  <c r="M312" i="10"/>
  <c r="I187" i="10"/>
  <c r="E289" i="7"/>
  <c r="E215" i="6"/>
  <c r="M406" i="10"/>
  <c r="E63" i="11"/>
  <c r="F451" i="10"/>
  <c r="E163" i="6"/>
  <c r="F443" i="10"/>
  <c r="E134" i="7"/>
  <c r="I94" i="10"/>
  <c r="I80" i="10"/>
  <c r="E80" i="10"/>
  <c r="E321" i="10"/>
  <c r="E122" i="11"/>
  <c r="F114" i="10"/>
  <c r="F210" i="5"/>
  <c r="E418" i="11"/>
  <c r="E15" i="7"/>
  <c r="E159" i="6"/>
  <c r="E91" i="5"/>
  <c r="F368" i="7"/>
  <c r="E312" i="10"/>
  <c r="J17" i="10"/>
  <c r="M255" i="10"/>
  <c r="I451" i="10"/>
  <c r="F395" i="5"/>
  <c r="E384" i="5"/>
  <c r="E229" i="11"/>
  <c r="E176" i="11"/>
  <c r="F277" i="5"/>
  <c r="F125" i="11"/>
  <c r="E385" i="5"/>
  <c r="F296" i="11"/>
  <c r="E246" i="6"/>
  <c r="I357" i="10"/>
  <c r="E34" i="11"/>
  <c r="E202" i="6"/>
  <c r="F167" i="7"/>
  <c r="F452" i="11"/>
  <c r="F354" i="5"/>
  <c r="AC73" i="3"/>
  <c r="E271" i="6"/>
  <c r="F223" i="11"/>
  <c r="M41" i="1"/>
  <c r="F410" i="5"/>
  <c r="F245" i="6"/>
  <c r="F334" i="11"/>
  <c r="Y98" i="3"/>
  <c r="F129" i="10"/>
  <c r="F65" i="10"/>
  <c r="E322" i="10"/>
  <c r="I133" i="10"/>
  <c r="R335" i="10"/>
  <c r="J190" i="10"/>
  <c r="E85" i="6"/>
  <c r="F405" i="7"/>
  <c r="F216" i="10"/>
  <c r="M324" i="10"/>
  <c r="Q354" i="10"/>
  <c r="M219" i="10"/>
  <c r="F139" i="11"/>
  <c r="F348" i="10"/>
  <c r="I156" i="10"/>
  <c r="M123" i="10"/>
  <c r="R210" i="10"/>
  <c r="F312" i="10"/>
  <c r="E231" i="11"/>
  <c r="J67" i="10"/>
  <c r="J160" i="10"/>
  <c r="M347" i="10"/>
  <c r="J280" i="10"/>
  <c r="E93" i="10"/>
  <c r="E309" i="11"/>
  <c r="E248" i="6"/>
  <c r="E198" i="11"/>
  <c r="E153" i="7"/>
  <c r="M278" i="10"/>
  <c r="E257" i="10"/>
  <c r="F151" i="10"/>
  <c r="J412" i="10"/>
  <c r="E407" i="11"/>
  <c r="M387" i="10"/>
  <c r="E163" i="11"/>
  <c r="R360" i="10"/>
  <c r="E156" i="10"/>
  <c r="E216" i="7"/>
  <c r="I101" i="10"/>
  <c r="E295" i="10"/>
  <c r="J237" i="10"/>
  <c r="E382" i="6"/>
  <c r="E415" i="6"/>
  <c r="F160" i="7"/>
  <c r="E208" i="10"/>
  <c r="M97" i="10"/>
  <c r="J379" i="10"/>
  <c r="E423" i="6"/>
  <c r="Q283" i="10"/>
  <c r="Q433" i="10"/>
  <c r="I33" i="10"/>
  <c r="I170" i="10"/>
  <c r="E252" i="10"/>
  <c r="E195" i="6"/>
  <c r="E139" i="6"/>
  <c r="E364" i="10"/>
  <c r="F34" i="5"/>
  <c r="F30" i="7"/>
  <c r="F454" i="5"/>
  <c r="E352" i="6"/>
  <c r="F262" i="6"/>
  <c r="F90" i="7"/>
  <c r="E340" i="11"/>
  <c r="Q432" i="10"/>
  <c r="E15" i="10"/>
  <c r="R390" i="10"/>
  <c r="J219" i="10"/>
  <c r="M128" i="10"/>
  <c r="Q85" i="10"/>
  <c r="F163" i="10"/>
  <c r="M56" i="10"/>
  <c r="M66" i="10"/>
  <c r="R177" i="10"/>
  <c r="M249" i="10"/>
  <c r="Q32" i="10"/>
  <c r="E219" i="6"/>
  <c r="E52" i="10"/>
  <c r="E30" i="7"/>
  <c r="R355" i="10"/>
  <c r="E47" i="6"/>
  <c r="J31" i="10"/>
  <c r="I348" i="10"/>
  <c r="I321" i="10"/>
  <c r="R125" i="10"/>
  <c r="E207" i="10"/>
  <c r="F363" i="11"/>
  <c r="F337" i="6"/>
  <c r="F288" i="10"/>
  <c r="E435" i="10"/>
  <c r="E86" i="10"/>
  <c r="R344" i="10"/>
  <c r="E270" i="7"/>
  <c r="E155" i="7"/>
  <c r="F194" i="5"/>
  <c r="E59" i="11"/>
  <c r="E5" i="11"/>
  <c r="F178" i="7"/>
  <c r="E348" i="11"/>
  <c r="F350" i="7"/>
  <c r="E91" i="7"/>
  <c r="F445" i="5"/>
  <c r="I320" i="10"/>
  <c r="F197" i="11"/>
  <c r="I58" i="10"/>
  <c r="I74" i="10"/>
  <c r="E114" i="6"/>
  <c r="E321" i="11"/>
  <c r="E250" i="6"/>
  <c r="E209" i="11"/>
  <c r="E285" i="7"/>
  <c r="E95" i="6"/>
  <c r="E24" i="6"/>
  <c r="E83" i="11"/>
  <c r="E201" i="6"/>
  <c r="E327" i="11"/>
  <c r="I63" i="10"/>
  <c r="F23" i="5"/>
  <c r="F266" i="11"/>
  <c r="E145" i="6"/>
  <c r="F130" i="11"/>
  <c r="F296" i="6"/>
  <c r="E359" i="11"/>
  <c r="F89" i="6"/>
  <c r="E408" i="6"/>
  <c r="E30" i="1"/>
  <c r="E233" i="7"/>
  <c r="Y80" i="1"/>
  <c r="Q34" i="10"/>
  <c r="E234" i="10"/>
  <c r="E388" i="11"/>
  <c r="E189" i="7"/>
  <c r="E99" i="7"/>
  <c r="E375" i="10"/>
  <c r="E422" i="7"/>
  <c r="M96" i="10"/>
  <c r="M208" i="10"/>
  <c r="R300" i="10"/>
  <c r="J305" i="10"/>
  <c r="J192" i="10"/>
  <c r="E331" i="10"/>
  <c r="J9" i="10"/>
  <c r="E359" i="10"/>
  <c r="F322" i="10"/>
  <c r="F382" i="10"/>
  <c r="M60" i="10"/>
  <c r="Q221" i="10"/>
  <c r="E416" i="10"/>
  <c r="Q233" i="10"/>
  <c r="I305" i="10"/>
  <c r="M412" i="10"/>
  <c r="F325" i="10"/>
  <c r="M373" i="10"/>
  <c r="E394" i="11"/>
  <c r="E97" i="11"/>
  <c r="F440" i="7"/>
  <c r="M198" i="10"/>
  <c r="E36" i="6"/>
  <c r="I65" i="10"/>
  <c r="M432" i="10"/>
  <c r="E237" i="11"/>
  <c r="E419" i="11"/>
  <c r="Q431" i="10"/>
  <c r="R29" i="10"/>
  <c r="J98" i="10"/>
  <c r="R95" i="10"/>
  <c r="F13" i="10"/>
  <c r="J20" i="10"/>
  <c r="F142" i="10"/>
  <c r="J173" i="10"/>
  <c r="J353" i="10"/>
  <c r="J44" i="10"/>
  <c r="J285" i="10"/>
  <c r="I285" i="10"/>
  <c r="J255" i="10"/>
  <c r="E147" i="7"/>
  <c r="M41" i="10"/>
  <c r="E130" i="6"/>
  <c r="F430" i="5"/>
  <c r="I267" i="10"/>
  <c r="F422" i="6"/>
  <c r="E406" i="6"/>
  <c r="R46" i="10"/>
  <c r="F404" i="10"/>
  <c r="F173" i="10"/>
  <c r="E180" i="11"/>
  <c r="E273" i="10"/>
  <c r="Q135" i="10"/>
  <c r="F432" i="5"/>
  <c r="I39" i="10"/>
  <c r="E102" i="7"/>
  <c r="M243" i="10"/>
  <c r="M9" i="10"/>
  <c r="F281" i="10"/>
  <c r="E38" i="7"/>
  <c r="F401" i="5"/>
  <c r="M400" i="10"/>
  <c r="I118" i="10"/>
  <c r="E109" i="11"/>
  <c r="I434" i="10"/>
  <c r="E157" i="7"/>
  <c r="M280" i="10"/>
  <c r="F246" i="6"/>
  <c r="E269" i="6"/>
  <c r="M241" i="10"/>
  <c r="R150" i="10"/>
  <c r="E328" i="6"/>
  <c r="E115" i="7"/>
  <c r="E98" i="11"/>
  <c r="E129" i="11"/>
  <c r="I287" i="10"/>
  <c r="I141" i="10"/>
  <c r="J23" i="10"/>
  <c r="I90" i="3"/>
  <c r="F275" i="11"/>
  <c r="F31" i="10"/>
  <c r="E341" i="6"/>
  <c r="E73" i="4"/>
  <c r="AC19" i="4"/>
  <c r="F205" i="6"/>
  <c r="I40" i="10"/>
  <c r="E333" i="5"/>
  <c r="F172" i="6"/>
  <c r="E327" i="5"/>
  <c r="E293" i="5"/>
  <c r="I84" i="10"/>
  <c r="Q60" i="1"/>
  <c r="E276" i="5"/>
  <c r="J189" i="10"/>
  <c r="F234" i="10"/>
  <c r="E243" i="6"/>
  <c r="I310" i="10"/>
  <c r="F55" i="5"/>
  <c r="E381" i="11"/>
  <c r="AC51" i="2"/>
  <c r="E86" i="11"/>
  <c r="I215" i="10"/>
  <c r="E184" i="7"/>
  <c r="F246" i="11"/>
  <c r="E54" i="11"/>
  <c r="E275" i="11"/>
  <c r="M158" i="10"/>
  <c r="E54" i="5"/>
  <c r="E100" i="11"/>
  <c r="E426" i="6"/>
  <c r="F286" i="7"/>
  <c r="F37" i="11"/>
  <c r="E33" i="5"/>
  <c r="F191" i="7"/>
  <c r="F381" i="5"/>
  <c r="R350" i="10"/>
  <c r="R99" i="10"/>
  <c r="E216" i="11"/>
  <c r="F430" i="6"/>
  <c r="E373" i="7"/>
  <c r="F110" i="11"/>
  <c r="E27" i="11"/>
  <c r="E224" i="6"/>
  <c r="F360" i="10"/>
  <c r="E220" i="11"/>
  <c r="F215" i="6"/>
  <c r="F39" i="5"/>
  <c r="E204" i="6"/>
  <c r="J137" i="10"/>
  <c r="E144" i="10"/>
  <c r="F378" i="5"/>
  <c r="E92" i="5"/>
  <c r="E186" i="6"/>
  <c r="U60" i="2"/>
  <c r="I275" i="10"/>
  <c r="F316" i="7"/>
  <c r="F200" i="11"/>
  <c r="F348" i="5"/>
  <c r="U70" i="3"/>
  <c r="F98" i="11"/>
  <c r="F95" i="5"/>
  <c r="E193" i="6"/>
  <c r="E88" i="11"/>
  <c r="F350" i="11"/>
  <c r="F133" i="5"/>
  <c r="E448" i="7"/>
  <c r="E71" i="6"/>
  <c r="E208" i="7"/>
  <c r="E393" i="6"/>
  <c r="I114" i="10"/>
  <c r="E440" i="6"/>
  <c r="E328" i="5"/>
  <c r="E454" i="5"/>
  <c r="M235" i="10"/>
  <c r="F312" i="6"/>
  <c r="F352" i="6"/>
  <c r="E288" i="6"/>
  <c r="U28" i="2"/>
  <c r="F79" i="6"/>
  <c r="F301" i="10"/>
  <c r="E333" i="11"/>
  <c r="Y38" i="4"/>
  <c r="E181" i="11"/>
  <c r="E238" i="6"/>
  <c r="E109" i="6"/>
  <c r="F279" i="10"/>
  <c r="F179" i="5"/>
  <c r="E286" i="6"/>
  <c r="R256" i="10"/>
  <c r="E20" i="7"/>
  <c r="J28" i="10"/>
  <c r="M118" i="10"/>
  <c r="J423" i="10"/>
  <c r="F321" i="5"/>
  <c r="E334" i="6"/>
  <c r="Q140" i="10"/>
  <c r="E200" i="11"/>
  <c r="R6" i="10"/>
  <c r="E264" i="6"/>
  <c r="E177" i="7"/>
  <c r="E386" i="11"/>
  <c r="E80" i="7"/>
  <c r="E337" i="7"/>
  <c r="M319" i="10"/>
  <c r="F138" i="6"/>
  <c r="I95" i="10"/>
  <c r="J211" i="10"/>
  <c r="F389" i="6"/>
  <c r="R403" i="10"/>
  <c r="M36" i="10"/>
  <c r="F219" i="6"/>
  <c r="E87" i="11"/>
  <c r="E271" i="5"/>
  <c r="M90" i="10"/>
  <c r="E91" i="11"/>
  <c r="E361" i="6"/>
  <c r="I331" i="10"/>
  <c r="E386" i="7"/>
  <c r="E360" i="7"/>
  <c r="F367" i="7"/>
  <c r="E195" i="7"/>
  <c r="E446" i="7"/>
  <c r="F211" i="11"/>
  <c r="E202" i="7"/>
  <c r="F57" i="5"/>
  <c r="F409" i="5"/>
  <c r="E188" i="7"/>
  <c r="E401" i="7"/>
  <c r="F253" i="7"/>
  <c r="F310" i="11"/>
  <c r="E181" i="5"/>
  <c r="AC69" i="4"/>
  <c r="E6" i="5"/>
  <c r="F197" i="5"/>
  <c r="E369" i="10"/>
  <c r="E431" i="5"/>
  <c r="E362" i="6"/>
  <c r="AC69" i="2"/>
  <c r="E63" i="5"/>
  <c r="F126" i="5"/>
  <c r="E43" i="6"/>
  <c r="I330" i="10"/>
  <c r="I57" i="10"/>
  <c r="F120" i="5"/>
  <c r="E303" i="7"/>
  <c r="E345" i="6"/>
  <c r="E194" i="7"/>
  <c r="F273" i="7"/>
  <c r="I447" i="10"/>
  <c r="F372" i="5"/>
  <c r="F217" i="7"/>
  <c r="E143" i="11"/>
  <c r="E370" i="11"/>
  <c r="Q23" i="10"/>
  <c r="F12" i="5"/>
  <c r="I135" i="10"/>
  <c r="E295" i="7"/>
  <c r="F303" i="11"/>
  <c r="M69" i="10"/>
  <c r="M166" i="10"/>
  <c r="U54" i="3"/>
  <c r="F366" i="11"/>
  <c r="F303" i="6"/>
  <c r="E259" i="11"/>
  <c r="F302" i="6"/>
  <c r="I341" i="10"/>
  <c r="I223" i="10"/>
  <c r="Y36" i="4"/>
  <c r="Q90" i="1"/>
  <c r="F155" i="7"/>
  <c r="F321" i="11"/>
  <c r="Y56" i="1"/>
  <c r="I120" i="10"/>
  <c r="AC35" i="2"/>
  <c r="F263" i="11"/>
  <c r="I146" i="10"/>
  <c r="F343" i="7"/>
  <c r="Y57" i="3"/>
  <c r="J429" i="10"/>
  <c r="U92" i="3"/>
  <c r="E388" i="6"/>
  <c r="E108" i="6"/>
  <c r="F41" i="11"/>
  <c r="F171" i="7"/>
  <c r="F146" i="6"/>
  <c r="E421" i="7"/>
  <c r="F62" i="7"/>
  <c r="F15" i="5"/>
  <c r="E234" i="6"/>
  <c r="U90" i="1"/>
  <c r="Q101" i="4"/>
  <c r="E315" i="6"/>
  <c r="I33" i="1"/>
  <c r="F431" i="11"/>
  <c r="E366" i="7"/>
  <c r="F216" i="11"/>
  <c r="E323" i="10"/>
  <c r="E301" i="11"/>
  <c r="F258" i="6"/>
  <c r="E59" i="3"/>
  <c r="F350" i="5"/>
  <c r="F335" i="10"/>
  <c r="I432" i="10"/>
  <c r="AC55" i="2"/>
  <c r="E252" i="11"/>
  <c r="E42" i="7"/>
  <c r="F96" i="5"/>
  <c r="E122" i="10"/>
  <c r="E300" i="7"/>
  <c r="E370" i="7"/>
  <c r="E156" i="5"/>
  <c r="F351" i="7"/>
  <c r="F180" i="10"/>
  <c r="Q423" i="10"/>
  <c r="E380" i="11"/>
  <c r="E220" i="10"/>
  <c r="Q266" i="10"/>
  <c r="E177" i="11"/>
  <c r="F38" i="11"/>
  <c r="I37" i="10"/>
  <c r="E179" i="5"/>
  <c r="E306" i="11"/>
  <c r="Y99" i="4"/>
  <c r="I449" i="10"/>
  <c r="F299" i="10"/>
  <c r="E229" i="7"/>
  <c r="F426" i="11"/>
  <c r="E277" i="10"/>
  <c r="F138" i="10"/>
  <c r="E404" i="10"/>
  <c r="F168" i="11"/>
  <c r="E283" i="6"/>
  <c r="F376" i="11"/>
  <c r="E305" i="11"/>
  <c r="I375" i="10"/>
  <c r="E71" i="11"/>
  <c r="I340" i="10"/>
  <c r="E55" i="6"/>
  <c r="F29" i="7"/>
  <c r="M8" i="10"/>
  <c r="F6" i="7"/>
  <c r="E277" i="5"/>
  <c r="I315" i="10"/>
  <c r="AC50" i="3"/>
  <c r="E233" i="6"/>
  <c r="F95" i="7"/>
  <c r="U8" i="3"/>
  <c r="F340" i="7"/>
  <c r="E454" i="6"/>
  <c r="E240" i="10"/>
  <c r="F424" i="6"/>
  <c r="E214" i="5"/>
  <c r="F78" i="11"/>
  <c r="M396" i="10"/>
  <c r="F225" i="7"/>
  <c r="Y11" i="4"/>
  <c r="Y41" i="2"/>
  <c r="E101" i="5"/>
  <c r="F449" i="11"/>
  <c r="F282" i="5"/>
  <c r="M165" i="10"/>
  <c r="E424" i="11"/>
  <c r="I154" i="10"/>
  <c r="F176" i="5"/>
  <c r="E439" i="11"/>
  <c r="U55" i="1"/>
  <c r="E54" i="7"/>
  <c r="E199" i="6"/>
  <c r="E235" i="6"/>
  <c r="AC12" i="3"/>
  <c r="E431" i="7"/>
  <c r="E382" i="7"/>
  <c r="M105" i="10"/>
  <c r="F425" i="5"/>
  <c r="I88" i="1"/>
  <c r="E160" i="7"/>
  <c r="M297" i="10"/>
  <c r="J228" i="10"/>
  <c r="E80" i="11"/>
  <c r="E169" i="11"/>
  <c r="F28" i="7"/>
  <c r="E375" i="5"/>
  <c r="E354" i="7"/>
  <c r="J202" i="10"/>
  <c r="F386" i="7"/>
  <c r="F235" i="10"/>
  <c r="F204" i="11"/>
  <c r="I103" i="10"/>
  <c r="F437" i="7"/>
  <c r="I263" i="10"/>
  <c r="E35" i="7"/>
  <c r="F329" i="10"/>
  <c r="E239" i="7"/>
  <c r="F305" i="5"/>
  <c r="F358" i="6"/>
  <c r="F307" i="7"/>
  <c r="F109" i="10"/>
  <c r="I253" i="10"/>
  <c r="E315" i="5"/>
  <c r="E253" i="11"/>
  <c r="E81" i="7"/>
  <c r="M350" i="10"/>
  <c r="U77" i="4"/>
  <c r="F248" i="6"/>
  <c r="E269" i="10"/>
  <c r="Q71" i="3"/>
  <c r="E355" i="5"/>
  <c r="E137" i="6"/>
  <c r="E382" i="5"/>
  <c r="I157" i="10"/>
  <c r="F314" i="11"/>
  <c r="M212" i="10"/>
  <c r="F186" i="11"/>
  <c r="AC81" i="3"/>
  <c r="E394" i="6"/>
  <c r="F268" i="5"/>
  <c r="E257" i="11"/>
  <c r="F391" i="5"/>
  <c r="E227" i="11"/>
  <c r="E126" i="5"/>
  <c r="F35" i="6"/>
  <c r="I22" i="10"/>
  <c r="J341" i="10"/>
  <c r="E245" i="7"/>
  <c r="M59" i="10"/>
  <c r="J46" i="10"/>
  <c r="E224" i="11"/>
  <c r="E197" i="11"/>
  <c r="E67" i="7"/>
  <c r="F287" i="7"/>
  <c r="E124" i="11"/>
  <c r="E318" i="7"/>
  <c r="E241" i="10"/>
  <c r="J139" i="10"/>
  <c r="E144" i="5"/>
  <c r="M65" i="10"/>
  <c r="E187" i="10"/>
  <c r="F326" i="7"/>
  <c r="E339" i="11"/>
  <c r="E356" i="11"/>
  <c r="E292" i="11"/>
  <c r="M79" i="4"/>
  <c r="E158" i="10"/>
  <c r="J85" i="10"/>
  <c r="E320" i="11"/>
  <c r="E249" i="7"/>
  <c r="I262" i="10"/>
  <c r="J417" i="10"/>
  <c r="F385" i="11"/>
  <c r="E450" i="5"/>
  <c r="E243" i="10"/>
  <c r="E262" i="6"/>
  <c r="E155" i="10"/>
  <c r="I14" i="10"/>
  <c r="M267" i="10"/>
  <c r="E319" i="10"/>
  <c r="I173" i="10"/>
  <c r="Q18" i="10"/>
  <c r="E192" i="7"/>
  <c r="E199" i="7"/>
  <c r="M188" i="10"/>
  <c r="I335" i="10"/>
  <c r="E22" i="11"/>
  <c r="Q434" i="10"/>
  <c r="M334" i="10"/>
  <c r="I441" i="10"/>
  <c r="E30" i="11"/>
  <c r="M441" i="10"/>
  <c r="F261" i="10"/>
  <c r="E164" i="7"/>
  <c r="E451" i="6"/>
  <c r="I206" i="10"/>
  <c r="M67" i="10"/>
  <c r="F241" i="5"/>
  <c r="E152" i="6"/>
  <c r="F288" i="5"/>
  <c r="E432" i="5"/>
  <c r="M35" i="10"/>
  <c r="E139" i="7"/>
  <c r="F108" i="7"/>
  <c r="I416" i="10"/>
  <c r="E431" i="11"/>
  <c r="E141" i="6"/>
  <c r="F247" i="7"/>
  <c r="F18" i="6"/>
  <c r="U94" i="3"/>
  <c r="AC32" i="3"/>
  <c r="E328" i="11"/>
  <c r="F338" i="6"/>
  <c r="F284" i="5"/>
  <c r="F321" i="6"/>
  <c r="E366" i="11"/>
  <c r="Y75" i="3"/>
  <c r="F182" i="5"/>
  <c r="E237" i="6"/>
  <c r="E427" i="5"/>
  <c r="F171" i="5"/>
  <c r="E359" i="6"/>
  <c r="E254" i="6"/>
  <c r="E78" i="6"/>
  <c r="E142" i="7"/>
  <c r="E179" i="6"/>
  <c r="E395" i="7"/>
  <c r="E239" i="6"/>
  <c r="F81" i="7"/>
  <c r="F20" i="7"/>
  <c r="E151" i="10"/>
  <c r="E420" i="11"/>
  <c r="F136" i="11"/>
  <c r="I227" i="10"/>
  <c r="I185" i="10"/>
  <c r="F311" i="7"/>
  <c r="F53" i="5"/>
  <c r="M71" i="4"/>
  <c r="E12" i="6"/>
  <c r="U52" i="3"/>
  <c r="M98" i="4"/>
  <c r="E327" i="6"/>
  <c r="E258" i="11"/>
  <c r="I272" i="10"/>
  <c r="F267" i="7"/>
  <c r="E221" i="7"/>
  <c r="E63" i="7"/>
  <c r="F181" i="6"/>
  <c r="F292" i="5"/>
  <c r="E325" i="6"/>
  <c r="E329" i="7"/>
  <c r="F38" i="5"/>
  <c r="F193" i="5"/>
  <c r="E189" i="11"/>
  <c r="F155" i="11"/>
  <c r="M159" i="10"/>
  <c r="F243" i="7"/>
  <c r="E360" i="6"/>
  <c r="F61" i="11"/>
  <c r="AC42" i="4"/>
  <c r="F312" i="11"/>
  <c r="I76" i="10"/>
  <c r="M405" i="10"/>
  <c r="Y30" i="1"/>
  <c r="Q70" i="4"/>
  <c r="F266" i="5"/>
  <c r="F30" i="6"/>
  <c r="F240" i="7"/>
  <c r="Y95" i="1"/>
  <c r="I424" i="10"/>
  <c r="E247" i="11"/>
  <c r="E56" i="7"/>
  <c r="E105" i="11"/>
  <c r="E184" i="11"/>
  <c r="M140" i="10"/>
  <c r="E261" i="7"/>
  <c r="F454" i="7"/>
  <c r="E45" i="10"/>
  <c r="E171" i="7"/>
  <c r="F399" i="7"/>
  <c r="E186" i="11"/>
  <c r="F383" i="5"/>
  <c r="E29" i="7"/>
  <c r="E226" i="7"/>
  <c r="E412" i="10"/>
  <c r="E26" i="6"/>
  <c r="E252" i="7"/>
  <c r="F244" i="10"/>
  <c r="F105" i="6"/>
  <c r="E398" i="6"/>
  <c r="R285" i="10"/>
  <c r="F85" i="6"/>
  <c r="E123" i="7"/>
  <c r="M33" i="10"/>
  <c r="E280" i="6"/>
  <c r="J122" i="10"/>
  <c r="I210" i="10"/>
  <c r="E439" i="10"/>
  <c r="E353" i="11"/>
  <c r="U48" i="2"/>
  <c r="Q425" i="10"/>
  <c r="F126" i="7"/>
  <c r="E453" i="10"/>
  <c r="E173" i="7"/>
  <c r="E225" i="7"/>
  <c r="E365" i="7"/>
  <c r="F52" i="10"/>
  <c r="E406" i="7"/>
  <c r="I448" i="10"/>
  <c r="E348" i="7"/>
  <c r="E86" i="6"/>
  <c r="E344" i="6"/>
  <c r="E373" i="10"/>
  <c r="F356" i="10"/>
  <c r="I238" i="10"/>
  <c r="E369" i="7"/>
  <c r="F224" i="5"/>
  <c r="E10" i="6"/>
  <c r="E340" i="7"/>
  <c r="E155" i="11"/>
  <c r="E162" i="11"/>
  <c r="M419" i="10"/>
  <c r="E228" i="5"/>
  <c r="E119" i="7"/>
  <c r="E113" i="7"/>
  <c r="F152" i="5"/>
  <c r="E143" i="10"/>
  <c r="F333" i="7"/>
  <c r="I30" i="2"/>
  <c r="E417" i="5"/>
  <c r="E199" i="5"/>
  <c r="E134" i="5"/>
  <c r="E415" i="5"/>
  <c r="F299" i="7"/>
  <c r="M444" i="10"/>
  <c r="AC8" i="2"/>
  <c r="E367" i="5"/>
  <c r="I30" i="10"/>
  <c r="F206" i="6"/>
  <c r="E236" i="5"/>
  <c r="E97" i="6"/>
  <c r="Q97" i="4"/>
  <c r="E232" i="5"/>
  <c r="I21" i="10"/>
  <c r="M94" i="3"/>
  <c r="I197" i="10"/>
  <c r="Q68" i="2"/>
  <c r="Q89" i="3"/>
  <c r="J79" i="10"/>
  <c r="R97" i="10"/>
  <c r="F59" i="7"/>
  <c r="E454" i="7"/>
  <c r="F90" i="11"/>
  <c r="F37" i="5"/>
  <c r="E98" i="7"/>
  <c r="F24" i="5"/>
  <c r="E362" i="5"/>
  <c r="E29" i="6"/>
  <c r="F206" i="11"/>
  <c r="Y102" i="3"/>
  <c r="F82" i="7"/>
  <c r="E154" i="11"/>
  <c r="F360" i="6"/>
  <c r="F192" i="5"/>
  <c r="E400" i="7"/>
  <c r="E331" i="11"/>
  <c r="F207" i="6"/>
  <c r="AC54" i="3"/>
  <c r="E356" i="5"/>
  <c r="E148" i="10"/>
  <c r="E93" i="6"/>
  <c r="E70" i="7"/>
  <c r="R376" i="10"/>
  <c r="E5" i="7"/>
  <c r="F295" i="5"/>
  <c r="R448" i="10"/>
  <c r="I258" i="10"/>
  <c r="F439" i="5"/>
  <c r="M346" i="10"/>
  <c r="F413" i="7"/>
  <c r="F269" i="10"/>
  <c r="E261" i="6"/>
  <c r="E68" i="7"/>
  <c r="F387" i="11"/>
  <c r="F392" i="11"/>
  <c r="E145" i="11"/>
  <c r="E429" i="5"/>
  <c r="AC62" i="2"/>
  <c r="Y18" i="1"/>
  <c r="F48" i="7"/>
  <c r="F424" i="11"/>
  <c r="F97" i="11"/>
  <c r="F12" i="10"/>
  <c r="E25" i="6"/>
  <c r="F63" i="7"/>
  <c r="E339" i="6"/>
  <c r="E400" i="11"/>
  <c r="F178" i="11"/>
  <c r="E166" i="6"/>
  <c r="F251" i="5"/>
  <c r="F332" i="11"/>
  <c r="F207" i="7"/>
  <c r="E399" i="10"/>
  <c r="E7" i="6"/>
  <c r="E447" i="7"/>
  <c r="F44" i="6"/>
  <c r="E376" i="6"/>
  <c r="M291" i="10"/>
  <c r="F141" i="11"/>
  <c r="E351" i="11"/>
  <c r="M70" i="10"/>
  <c r="Y48" i="3"/>
  <c r="F415" i="5"/>
  <c r="F134" i="5"/>
  <c r="E188" i="6"/>
  <c r="F177" i="11"/>
  <c r="E317" i="11"/>
  <c r="Q322" i="10"/>
  <c r="E124" i="7"/>
  <c r="Q438" i="10"/>
  <c r="E26" i="10"/>
  <c r="F401" i="10"/>
  <c r="F175" i="10"/>
  <c r="E292" i="7"/>
  <c r="F409" i="10"/>
  <c r="F44" i="5"/>
  <c r="F133" i="11"/>
  <c r="Q190" i="10"/>
  <c r="F19" i="11"/>
  <c r="Q167" i="10"/>
  <c r="I300" i="10"/>
  <c r="J239" i="10"/>
  <c r="M93" i="10"/>
  <c r="M262" i="10"/>
  <c r="M54" i="10"/>
  <c r="I119" i="10"/>
  <c r="E174" i="11"/>
  <c r="Q419" i="10"/>
  <c r="F148" i="7"/>
  <c r="E18" i="11"/>
  <c r="M409" i="10"/>
  <c r="F192" i="7"/>
  <c r="F235" i="11"/>
  <c r="E358" i="6"/>
  <c r="E209" i="7"/>
  <c r="F353" i="6"/>
  <c r="I49" i="10"/>
  <c r="E167" i="7"/>
  <c r="E197" i="6"/>
  <c r="E386" i="6"/>
  <c r="F69" i="11"/>
  <c r="F293" i="11"/>
  <c r="I433" i="10"/>
  <c r="E331" i="6"/>
  <c r="F163" i="11"/>
  <c r="F134" i="11"/>
  <c r="F393" i="7"/>
  <c r="F416" i="11"/>
  <c r="I403" i="10"/>
  <c r="E311" i="5"/>
  <c r="F41" i="6"/>
  <c r="I81" i="10"/>
  <c r="E92" i="1"/>
  <c r="F439" i="11"/>
  <c r="F19" i="5"/>
  <c r="F336" i="6"/>
  <c r="F181" i="5"/>
  <c r="F329" i="7"/>
  <c r="F87" i="7"/>
  <c r="AC82" i="1"/>
  <c r="J39" i="10"/>
  <c r="F227" i="5"/>
  <c r="F164" i="11"/>
  <c r="F376" i="6"/>
  <c r="F188" i="7"/>
  <c r="F294" i="5"/>
  <c r="E319" i="7"/>
  <c r="I328" i="10"/>
  <c r="E52" i="5"/>
  <c r="E234" i="11"/>
  <c r="E411" i="11"/>
  <c r="E132" i="11"/>
  <c r="M85" i="10"/>
  <c r="F176" i="6"/>
  <c r="I256" i="10"/>
  <c r="I264" i="10"/>
  <c r="F285" i="7"/>
  <c r="E440" i="11"/>
  <c r="F377" i="5"/>
  <c r="I391" i="10"/>
  <c r="U19" i="3"/>
  <c r="E258" i="6"/>
  <c r="F11" i="5"/>
  <c r="Q74" i="2"/>
  <c r="M77" i="4"/>
  <c r="F5" i="10"/>
  <c r="E125" i="7"/>
  <c r="E249" i="11"/>
  <c r="E34" i="7"/>
  <c r="F50" i="6"/>
  <c r="E8" i="5"/>
  <c r="F317" i="5"/>
  <c r="F11" i="11"/>
  <c r="AC13" i="2"/>
  <c r="I242" i="10"/>
  <c r="I220" i="10"/>
  <c r="F390" i="6"/>
  <c r="E9" i="11"/>
  <c r="E412" i="11"/>
  <c r="F5" i="5"/>
  <c r="I436" i="10"/>
  <c r="E410" i="6"/>
  <c r="F228" i="7"/>
  <c r="F382" i="11"/>
  <c r="E40" i="5"/>
  <c r="F243" i="6"/>
  <c r="I19" i="10"/>
  <c r="E7" i="5"/>
  <c r="F436" i="6"/>
  <c r="E438" i="5"/>
  <c r="F355" i="6"/>
  <c r="F101" i="7"/>
  <c r="E17" i="11"/>
  <c r="M34" i="1"/>
  <c r="F222" i="11"/>
  <c r="E32" i="11"/>
  <c r="I213" i="10"/>
  <c r="I194" i="10"/>
  <c r="M360" i="10"/>
  <c r="E320" i="6"/>
  <c r="F90" i="10"/>
  <c r="F80" i="5"/>
  <c r="F327" i="11"/>
  <c r="I329" i="10"/>
  <c r="F355" i="10"/>
  <c r="F313" i="5"/>
  <c r="E365" i="11"/>
  <c r="F294" i="6"/>
  <c r="E53" i="5"/>
  <c r="E263" i="7"/>
  <c r="E324" i="7"/>
  <c r="F36" i="7"/>
  <c r="F236" i="11"/>
  <c r="F357" i="5"/>
  <c r="F167" i="10"/>
  <c r="E423" i="5"/>
  <c r="M214" i="10"/>
  <c r="F365" i="10"/>
  <c r="F447" i="10"/>
  <c r="M389" i="10"/>
  <c r="F305" i="7"/>
  <c r="E51" i="11"/>
  <c r="Y54" i="1"/>
  <c r="R297" i="10"/>
  <c r="E68" i="11"/>
  <c r="R207" i="10"/>
  <c r="F388" i="11"/>
  <c r="I6" i="10"/>
  <c r="R143" i="10"/>
  <c r="R8" i="10"/>
  <c r="R449" i="10"/>
  <c r="F51" i="10"/>
  <c r="J397" i="10"/>
  <c r="F279" i="7"/>
  <c r="E427" i="7"/>
  <c r="M45" i="10"/>
  <c r="M231" i="10"/>
  <c r="E297" i="7"/>
  <c r="F146" i="10"/>
  <c r="M289" i="10"/>
  <c r="F179" i="7"/>
  <c r="E190" i="7"/>
  <c r="F68" i="11"/>
  <c r="J174" i="10"/>
  <c r="Q106" i="10"/>
  <c r="F184" i="7"/>
  <c r="F223" i="5"/>
  <c r="M274" i="10"/>
  <c r="F417" i="6"/>
  <c r="F394" i="11"/>
  <c r="E223" i="7"/>
  <c r="E313" i="5"/>
  <c r="F180" i="11"/>
  <c r="E387" i="11"/>
  <c r="U38" i="2"/>
  <c r="F109" i="7"/>
  <c r="E68" i="3"/>
  <c r="F398" i="7"/>
  <c r="E416" i="5"/>
  <c r="AC59" i="4"/>
  <c r="F227" i="7"/>
  <c r="Q99" i="2"/>
  <c r="U60" i="1"/>
  <c r="M393" i="10"/>
  <c r="E138" i="5"/>
  <c r="E317" i="6"/>
  <c r="Q69" i="4"/>
  <c r="I362" i="10"/>
  <c r="Q91" i="4"/>
  <c r="E289" i="11"/>
  <c r="F389" i="11"/>
  <c r="E73" i="3"/>
  <c r="E447" i="6"/>
  <c r="E46" i="11"/>
  <c r="I55" i="10"/>
  <c r="F75" i="11"/>
  <c r="E20" i="6"/>
  <c r="F415" i="6"/>
  <c r="F146" i="7"/>
  <c r="F291" i="7"/>
  <c r="E408" i="11"/>
  <c r="J345" i="10"/>
  <c r="E131" i="5"/>
  <c r="F190" i="7"/>
  <c r="J433" i="10"/>
  <c r="F270" i="11"/>
  <c r="E191" i="6"/>
  <c r="M351" i="10"/>
  <c r="I186" i="10"/>
  <c r="E240" i="6"/>
  <c r="M36" i="3"/>
  <c r="I72" i="4"/>
  <c r="F313" i="11"/>
  <c r="I41" i="10"/>
  <c r="E266" i="11"/>
  <c r="E161" i="6"/>
  <c r="I369" i="10"/>
  <c r="F116" i="5"/>
  <c r="F382" i="7"/>
  <c r="E167" i="6"/>
  <c r="E83" i="10"/>
  <c r="F159" i="5"/>
  <c r="I115" i="10"/>
  <c r="E308" i="11"/>
  <c r="Y14" i="3"/>
  <c r="E116" i="11"/>
  <c r="F78" i="7"/>
  <c r="Y17" i="1"/>
  <c r="E23" i="6"/>
  <c r="E58" i="11"/>
  <c r="F288" i="11"/>
  <c r="F9" i="6"/>
  <c r="E357" i="6"/>
  <c r="AC40" i="4"/>
  <c r="M78" i="2"/>
  <c r="F119" i="6"/>
  <c r="I151" i="10"/>
  <c r="E206" i="6"/>
  <c r="U91" i="2"/>
  <c r="E238" i="11"/>
  <c r="F261" i="11"/>
  <c r="F195" i="5"/>
  <c r="F269" i="5"/>
  <c r="F141" i="5"/>
  <c r="F159" i="7"/>
  <c r="E453" i="6"/>
  <c r="J289" i="10"/>
  <c r="I342" i="10"/>
  <c r="F104" i="11"/>
  <c r="AC14" i="3"/>
  <c r="E144" i="7"/>
  <c r="E45" i="6"/>
  <c r="F238" i="7"/>
  <c r="M37" i="10"/>
  <c r="E210" i="11"/>
  <c r="I312" i="10"/>
  <c r="F429" i="6"/>
  <c r="I217" i="10"/>
  <c r="F229" i="10"/>
  <c r="E77" i="3"/>
  <c r="I410" i="10"/>
  <c r="E295" i="11"/>
  <c r="F248" i="5"/>
  <c r="I297" i="10"/>
  <c r="R437" i="10"/>
  <c r="F236" i="7"/>
  <c r="F418" i="6"/>
  <c r="I426" i="10"/>
  <c r="E409" i="7"/>
  <c r="E294" i="5"/>
  <c r="J55" i="10"/>
  <c r="I367" i="10"/>
  <c r="F49" i="6"/>
  <c r="E332" i="6"/>
  <c r="F410" i="11"/>
  <c r="M25" i="10"/>
  <c r="M430" i="10"/>
  <c r="AC53" i="2"/>
  <c r="F201" i="5"/>
  <c r="I86" i="10"/>
  <c r="E72" i="5"/>
  <c r="E79" i="6"/>
  <c r="M139" i="10"/>
  <c r="E378" i="11"/>
  <c r="E82" i="5"/>
  <c r="I140" i="10"/>
  <c r="F25" i="11"/>
  <c r="E395" i="11"/>
  <c r="F163" i="7"/>
  <c r="U18" i="4"/>
  <c r="F144" i="7"/>
  <c r="Q58" i="3"/>
  <c r="Y9" i="4"/>
  <c r="E69" i="3"/>
  <c r="F42" i="6"/>
  <c r="F144" i="11"/>
  <c r="F234" i="11"/>
  <c r="E31" i="2"/>
  <c r="Y33" i="2"/>
  <c r="F328" i="6"/>
  <c r="E321" i="5"/>
  <c r="M90" i="1"/>
  <c r="F65" i="11"/>
  <c r="Y55" i="4"/>
  <c r="I55" i="4"/>
  <c r="F267" i="10"/>
  <c r="F123" i="11"/>
  <c r="F450" i="5"/>
  <c r="AC22" i="2"/>
  <c r="E8" i="11"/>
  <c r="F148" i="11"/>
  <c r="E32" i="6"/>
  <c r="F208" i="6"/>
  <c r="F78" i="5"/>
  <c r="E21" i="11"/>
  <c r="F445" i="7"/>
  <c r="E56" i="10"/>
  <c r="R128" i="10"/>
  <c r="E80" i="5"/>
  <c r="F312" i="7"/>
  <c r="E447" i="5"/>
  <c r="F360" i="5"/>
  <c r="F95" i="11"/>
  <c r="F364" i="6"/>
  <c r="F431" i="6"/>
  <c r="F263" i="6"/>
  <c r="F96" i="7"/>
  <c r="E298" i="7"/>
  <c r="E242" i="11"/>
  <c r="F124" i="7"/>
  <c r="F29" i="6"/>
  <c r="E363" i="5"/>
  <c r="E77" i="6"/>
  <c r="U18" i="3"/>
  <c r="E165" i="5"/>
  <c r="Y39" i="4"/>
  <c r="F335" i="5"/>
  <c r="F228" i="11"/>
  <c r="M32" i="10"/>
  <c r="F269" i="11"/>
  <c r="Q94" i="1"/>
  <c r="Y101" i="1"/>
  <c r="E68" i="1"/>
  <c r="F441" i="11"/>
  <c r="I214" i="10"/>
  <c r="E91" i="2"/>
  <c r="E307" i="5"/>
  <c r="F165" i="11"/>
  <c r="Y8" i="1"/>
  <c r="F102" i="11"/>
  <c r="M282" i="10"/>
  <c r="E104" i="5"/>
  <c r="M46" i="10"/>
  <c r="F394" i="5"/>
  <c r="E377" i="11"/>
  <c r="F304" i="6"/>
  <c r="F75" i="5"/>
  <c r="F435" i="5"/>
  <c r="M81" i="4"/>
  <c r="E80" i="3"/>
  <c r="I77" i="2"/>
  <c r="AC32" i="2"/>
  <c r="E322" i="6"/>
  <c r="F399" i="6"/>
  <c r="E246" i="5"/>
  <c r="F351" i="5"/>
  <c r="U71" i="4"/>
  <c r="E154" i="5"/>
  <c r="E317" i="5"/>
  <c r="F161" i="11"/>
  <c r="E103" i="6"/>
  <c r="E330" i="11"/>
  <c r="E436" i="5"/>
  <c r="E408" i="7"/>
  <c r="I313" i="10"/>
  <c r="I405" i="10"/>
  <c r="E319" i="5"/>
  <c r="E34" i="5"/>
  <c r="U13" i="4"/>
  <c r="F442" i="7"/>
  <c r="AC53" i="1"/>
  <c r="E452" i="5"/>
  <c r="F114" i="11"/>
  <c r="E54" i="1"/>
  <c r="Q30" i="4"/>
  <c r="AC51" i="4"/>
  <c r="Y28" i="2"/>
  <c r="F76" i="7"/>
  <c r="M369" i="10"/>
  <c r="F66" i="7"/>
  <c r="F132" i="10"/>
  <c r="F329" i="5"/>
  <c r="I270" i="10"/>
  <c r="E275" i="6"/>
  <c r="F47" i="11"/>
  <c r="J394" i="10"/>
  <c r="I381" i="10"/>
  <c r="F344" i="11"/>
  <c r="E77" i="11"/>
  <c r="F344" i="10"/>
  <c r="F435" i="6"/>
  <c r="E329" i="11"/>
  <c r="I388" i="10"/>
  <c r="F149" i="7"/>
  <c r="F241" i="11"/>
  <c r="E324" i="6"/>
  <c r="F213" i="5"/>
  <c r="E325" i="7"/>
  <c r="E80" i="6"/>
  <c r="E364" i="7"/>
  <c r="E42" i="6"/>
  <c r="F392" i="5"/>
  <c r="E82" i="3"/>
  <c r="F85" i="5"/>
  <c r="F65" i="6"/>
  <c r="E263" i="5"/>
  <c r="F54" i="7"/>
  <c r="Q61" i="4"/>
  <c r="F142" i="7"/>
  <c r="F386" i="11"/>
  <c r="U38" i="4"/>
  <c r="I89" i="1"/>
  <c r="F426" i="6"/>
  <c r="Y37" i="1"/>
  <c r="I39" i="2"/>
  <c r="E59" i="2"/>
  <c r="F298" i="5"/>
  <c r="E332" i="11"/>
  <c r="Y51" i="3"/>
  <c r="E149" i="5"/>
  <c r="M100" i="3"/>
  <c r="M36" i="2"/>
  <c r="F336" i="7"/>
  <c r="F98" i="7"/>
  <c r="E22" i="5"/>
  <c r="F135" i="11"/>
  <c r="E52" i="1"/>
  <c r="F242" i="5"/>
  <c r="Q69" i="3"/>
  <c r="U40" i="4"/>
  <c r="E26" i="5"/>
  <c r="E100" i="6"/>
  <c r="F179" i="6"/>
  <c r="E164" i="11"/>
  <c r="AC80" i="4"/>
  <c r="U78" i="4"/>
  <c r="F14" i="11"/>
  <c r="M333" i="10"/>
  <c r="F262" i="11"/>
  <c r="M102" i="3"/>
  <c r="AC70" i="4"/>
  <c r="F324" i="7"/>
  <c r="F46" i="6"/>
  <c r="Q31" i="3"/>
  <c r="F377" i="7"/>
  <c r="Y9" i="1"/>
  <c r="F242" i="11"/>
  <c r="AC69" i="1"/>
  <c r="I95" i="1"/>
  <c r="F375" i="7"/>
  <c r="F369" i="11"/>
  <c r="E204" i="5"/>
  <c r="Q56" i="4"/>
  <c r="U97" i="3"/>
  <c r="E6" i="6"/>
  <c r="F359" i="5"/>
  <c r="F157" i="11"/>
  <c r="F429" i="7"/>
  <c r="F397" i="6"/>
  <c r="F423" i="6"/>
  <c r="F285" i="6"/>
  <c r="E148" i="7"/>
  <c r="F355" i="11"/>
  <c r="E94" i="2"/>
  <c r="F111" i="7"/>
  <c r="F180" i="7"/>
  <c r="I45" i="10"/>
  <c r="Q56" i="2"/>
  <c r="F147" i="7"/>
  <c r="Y39" i="1"/>
  <c r="I41" i="3"/>
  <c r="F438" i="6"/>
  <c r="F198" i="5"/>
  <c r="E397" i="5"/>
  <c r="M57" i="4"/>
  <c r="I92" i="1"/>
  <c r="U69" i="2"/>
  <c r="F361" i="6"/>
  <c r="I92" i="3"/>
  <c r="I76" i="2"/>
  <c r="F384" i="11"/>
  <c r="Y72" i="3"/>
  <c r="F343" i="5"/>
  <c r="E62" i="5"/>
  <c r="E194" i="5"/>
  <c r="F308" i="5"/>
  <c r="I358" i="10"/>
  <c r="I383" i="10"/>
  <c r="F118" i="7"/>
  <c r="F113" i="5"/>
  <c r="E113" i="6"/>
  <c r="M402" i="10"/>
  <c r="F168" i="7"/>
  <c r="F211" i="6"/>
  <c r="M68" i="2"/>
  <c r="F330" i="6"/>
  <c r="AC10" i="3"/>
  <c r="F159" i="11"/>
  <c r="Q62" i="1"/>
  <c r="F39" i="11"/>
  <c r="U10" i="2"/>
  <c r="E331" i="5"/>
  <c r="E124" i="6"/>
  <c r="Q57" i="2"/>
  <c r="I79" i="4"/>
  <c r="F29" i="5"/>
  <c r="E55" i="2"/>
  <c r="E278" i="6"/>
  <c r="E65" i="11"/>
  <c r="F271" i="7"/>
  <c r="F95" i="6"/>
  <c r="E76" i="5"/>
  <c r="F80" i="7"/>
  <c r="E414" i="7"/>
  <c r="Q33" i="2"/>
  <c r="I233" i="10"/>
  <c r="E11" i="6"/>
  <c r="Q73" i="3"/>
  <c r="F359" i="6"/>
  <c r="I70" i="10"/>
  <c r="E194" i="6"/>
  <c r="E413" i="6"/>
  <c r="F113" i="11"/>
  <c r="AC22" i="4"/>
  <c r="F320" i="5"/>
  <c r="E256" i="7"/>
  <c r="F123" i="5"/>
  <c r="F305" i="11"/>
  <c r="F261" i="7"/>
  <c r="E443" i="6"/>
  <c r="E9" i="5"/>
  <c r="E129" i="6"/>
  <c r="F154" i="11"/>
  <c r="E64" i="6"/>
  <c r="I192" i="10"/>
  <c r="F341" i="7"/>
  <c r="E396" i="11"/>
  <c r="E388" i="7"/>
  <c r="F448" i="5"/>
  <c r="F174" i="11"/>
  <c r="F233" i="7"/>
  <c r="F403" i="6"/>
  <c r="I92" i="2"/>
  <c r="E415" i="11"/>
  <c r="Q77" i="3"/>
  <c r="F238" i="6"/>
  <c r="U57" i="3"/>
  <c r="U99" i="1"/>
  <c r="F341" i="11"/>
  <c r="M54" i="3"/>
  <c r="E117" i="5"/>
  <c r="F415" i="11"/>
  <c r="E164" i="5"/>
  <c r="E168" i="6"/>
  <c r="Q101" i="1"/>
  <c r="E329" i="6"/>
  <c r="E31" i="11"/>
  <c r="U52" i="1"/>
  <c r="F325" i="6"/>
  <c r="E295" i="6"/>
  <c r="F271" i="5"/>
  <c r="E142" i="11"/>
  <c r="AC37" i="3"/>
  <c r="F227" i="6"/>
  <c r="E102" i="11"/>
  <c r="M151" i="10"/>
  <c r="E92" i="6"/>
  <c r="F260" i="7"/>
  <c r="U92" i="4"/>
  <c r="F309" i="10"/>
  <c r="F360" i="7"/>
  <c r="Q73" i="4"/>
  <c r="F381" i="6"/>
  <c r="F364" i="11"/>
  <c r="E78" i="5"/>
  <c r="F181" i="7"/>
  <c r="E35" i="2"/>
  <c r="E396" i="7"/>
  <c r="AC33" i="1"/>
  <c r="U39" i="2"/>
  <c r="F221" i="6"/>
  <c r="Q99" i="1"/>
  <c r="F339" i="7"/>
  <c r="F91" i="6"/>
  <c r="U89" i="1"/>
  <c r="F265" i="10"/>
  <c r="F372" i="6"/>
  <c r="AC28" i="1"/>
  <c r="F356" i="6"/>
  <c r="F267" i="6"/>
  <c r="F18" i="7"/>
  <c r="M92" i="1"/>
  <c r="I56" i="3"/>
  <c r="E40" i="6"/>
  <c r="AC61" i="3"/>
  <c r="Y13" i="2"/>
  <c r="F171" i="6"/>
  <c r="E73" i="6"/>
  <c r="E105" i="5"/>
  <c r="F229" i="11"/>
  <c r="I278" i="10"/>
  <c r="Y59" i="2"/>
  <c r="F27" i="6"/>
  <c r="E127" i="5"/>
  <c r="I88" i="4"/>
  <c r="Y91" i="1"/>
  <c r="Y51" i="4"/>
  <c r="E112" i="6"/>
  <c r="F70" i="7"/>
  <c r="I257" i="10"/>
  <c r="F66" i="6"/>
  <c r="Q55" i="1"/>
  <c r="E286" i="5"/>
  <c r="I125" i="10"/>
  <c r="F291" i="6"/>
  <c r="U35" i="1"/>
  <c r="F374" i="7"/>
  <c r="F55" i="11"/>
  <c r="U71" i="1"/>
  <c r="E368" i="5"/>
  <c r="F22" i="5"/>
  <c r="F185" i="10"/>
  <c r="I34" i="2"/>
  <c r="E194" i="10"/>
  <c r="Q53" i="2"/>
  <c r="E136" i="7"/>
  <c r="Q53" i="4"/>
  <c r="F260" i="5"/>
  <c r="E421" i="11"/>
  <c r="Y56" i="3"/>
  <c r="Y68" i="4"/>
  <c r="AC19" i="3"/>
  <c r="F351" i="11"/>
  <c r="Y72" i="2"/>
  <c r="R22" i="10"/>
  <c r="E353" i="10"/>
  <c r="E246" i="11"/>
  <c r="E106" i="7"/>
  <c r="F187" i="7"/>
  <c r="E396" i="5"/>
  <c r="F152" i="7"/>
  <c r="M361" i="10"/>
  <c r="E131" i="11"/>
  <c r="F192" i="11"/>
  <c r="F354" i="7"/>
  <c r="F177" i="6"/>
  <c r="E58" i="5"/>
  <c r="E444" i="7"/>
  <c r="E180" i="6"/>
  <c r="F322" i="5"/>
  <c r="E136" i="6"/>
  <c r="M33" i="1"/>
  <c r="F304" i="7"/>
  <c r="E320" i="7"/>
  <c r="E285" i="5"/>
  <c r="F28" i="5"/>
  <c r="E314" i="5"/>
  <c r="F249" i="7"/>
  <c r="F401" i="11"/>
  <c r="F339" i="11"/>
  <c r="E340" i="5"/>
  <c r="M70" i="3"/>
  <c r="F151" i="6"/>
  <c r="E297" i="5"/>
  <c r="Y69" i="2"/>
  <c r="F207" i="5"/>
  <c r="Y101" i="4"/>
  <c r="E128" i="6"/>
  <c r="Q71" i="4"/>
  <c r="F64" i="7"/>
  <c r="F71" i="11"/>
  <c r="F232" i="5"/>
  <c r="AC11" i="1"/>
  <c r="E372" i="11"/>
  <c r="AC79" i="1"/>
  <c r="I42" i="1"/>
  <c r="U59" i="1"/>
  <c r="F143" i="5"/>
  <c r="F112" i="6"/>
  <c r="F232" i="7"/>
  <c r="E57" i="11"/>
  <c r="E264" i="11"/>
  <c r="E23" i="5"/>
  <c r="I338" i="10"/>
  <c r="I90" i="4"/>
  <c r="E33" i="6"/>
  <c r="AC78" i="4"/>
  <c r="E374" i="5"/>
  <c r="E283" i="7"/>
  <c r="I184" i="10"/>
  <c r="Y11" i="1"/>
  <c r="F100" i="11"/>
  <c r="F106" i="11"/>
  <c r="E70" i="5"/>
  <c r="Q50" i="4"/>
  <c r="F118" i="6"/>
  <c r="Y52" i="2"/>
  <c r="E107" i="6"/>
  <c r="F231" i="11"/>
  <c r="F82" i="5"/>
  <c r="I159" i="10"/>
  <c r="Y76" i="1"/>
  <c r="E314" i="7"/>
  <c r="F158" i="7"/>
  <c r="E226" i="6"/>
  <c r="F28" i="6"/>
  <c r="M41" i="3"/>
  <c r="M33" i="3"/>
  <c r="F173" i="7"/>
  <c r="Q102" i="3"/>
  <c r="F314" i="6"/>
  <c r="E51" i="4"/>
  <c r="F190" i="5"/>
  <c r="E150" i="5"/>
  <c r="E95" i="2"/>
  <c r="U36" i="4"/>
  <c r="F6" i="10"/>
  <c r="F426" i="10"/>
  <c r="U37" i="3"/>
  <c r="F336" i="5"/>
  <c r="F449" i="5"/>
  <c r="F451" i="7"/>
  <c r="F351" i="6"/>
  <c r="U31" i="3"/>
  <c r="E270" i="5"/>
  <c r="F438" i="11"/>
  <c r="I54" i="1"/>
  <c r="E210" i="5"/>
  <c r="E296" i="11"/>
  <c r="U94" i="4"/>
  <c r="E148" i="5"/>
  <c r="F145" i="6"/>
  <c r="F74" i="6"/>
  <c r="Q41" i="2"/>
  <c r="E91" i="3"/>
  <c r="E444" i="11"/>
  <c r="E116" i="5"/>
  <c r="E95" i="7"/>
  <c r="I75" i="2"/>
  <c r="AC8" i="4"/>
  <c r="I183" i="10"/>
  <c r="I42" i="10"/>
  <c r="F306" i="11"/>
  <c r="I35" i="10"/>
  <c r="E62" i="4"/>
  <c r="E442" i="5"/>
  <c r="F99" i="7"/>
  <c r="F129" i="5"/>
  <c r="M55" i="3"/>
  <c r="F411" i="7"/>
  <c r="U96" i="2"/>
  <c r="F273" i="11"/>
  <c r="AC33" i="3"/>
  <c r="F438" i="5"/>
  <c r="I54" i="3"/>
  <c r="E36" i="7"/>
  <c r="E31" i="4"/>
  <c r="E47" i="5"/>
  <c r="E259" i="5"/>
  <c r="F163" i="5"/>
  <c r="I60" i="4"/>
  <c r="M68" i="3"/>
  <c r="J34" i="10"/>
  <c r="J356" i="10"/>
  <c r="E17" i="7"/>
  <c r="F225" i="11"/>
  <c r="F408" i="11"/>
  <c r="I318" i="10"/>
  <c r="F137" i="7"/>
  <c r="I50" i="10"/>
  <c r="F266" i="6"/>
  <c r="F225" i="5"/>
  <c r="F435" i="7"/>
  <c r="I92" i="10"/>
  <c r="Q52" i="4"/>
  <c r="F93" i="11"/>
  <c r="E241" i="7"/>
  <c r="R429" i="10"/>
  <c r="E285" i="11"/>
  <c r="U91" i="4"/>
  <c r="E65" i="7"/>
  <c r="I76" i="1"/>
  <c r="F234" i="7"/>
  <c r="M294" i="10"/>
  <c r="F424" i="7"/>
  <c r="E65" i="6"/>
  <c r="E39" i="2"/>
  <c r="F166" i="7"/>
  <c r="E391" i="7"/>
  <c r="E437" i="7"/>
  <c r="Q73" i="1"/>
  <c r="F13" i="11"/>
  <c r="F344" i="7"/>
  <c r="F448" i="11"/>
  <c r="Q77" i="1"/>
  <c r="Y42" i="3"/>
  <c r="E134" i="11"/>
  <c r="Q57" i="3"/>
  <c r="Q41" i="3"/>
  <c r="F178" i="6"/>
  <c r="F348" i="6"/>
  <c r="F296" i="5"/>
  <c r="Y91" i="4"/>
  <c r="F393" i="5"/>
  <c r="I128" i="10"/>
  <c r="Q92" i="2"/>
  <c r="M69" i="3"/>
  <c r="E165" i="6"/>
  <c r="U30" i="2"/>
  <c r="F252" i="5"/>
  <c r="E206" i="5"/>
  <c r="F206" i="5"/>
  <c r="Q90" i="2"/>
  <c r="E247" i="7"/>
  <c r="F264" i="11"/>
  <c r="I401" i="10"/>
  <c r="F201" i="7"/>
  <c r="E89" i="1"/>
  <c r="I62" i="2"/>
  <c r="J58" i="10"/>
  <c r="F274" i="7"/>
  <c r="E366" i="6"/>
  <c r="U101" i="3"/>
  <c r="F246" i="5"/>
  <c r="Q101" i="3"/>
  <c r="I343" i="10"/>
  <c r="E336" i="5"/>
  <c r="AC48" i="2"/>
  <c r="I311" i="10"/>
  <c r="F22" i="7"/>
  <c r="F63" i="5"/>
  <c r="Y8" i="2"/>
  <c r="Y19" i="4"/>
  <c r="F369" i="6"/>
  <c r="Q39" i="1"/>
  <c r="F164" i="6"/>
  <c r="Q48" i="1"/>
  <c r="E52" i="3"/>
  <c r="I61" i="4"/>
  <c r="F416" i="7"/>
  <c r="F136" i="10"/>
  <c r="F218" i="7"/>
  <c r="U88" i="2"/>
  <c r="E119" i="11"/>
  <c r="E112" i="11"/>
  <c r="I102" i="10"/>
  <c r="F172" i="5"/>
  <c r="F258" i="7"/>
  <c r="E100" i="5"/>
  <c r="U17" i="4"/>
  <c r="E115" i="5"/>
  <c r="F238" i="5"/>
  <c r="F61" i="6"/>
  <c r="E240" i="5"/>
  <c r="I382" i="10"/>
  <c r="Q31" i="4"/>
  <c r="E152" i="5"/>
  <c r="Q42" i="2"/>
  <c r="I75" i="4"/>
  <c r="M265" i="10"/>
  <c r="M82" i="1"/>
  <c r="I51" i="3"/>
  <c r="E77" i="2"/>
  <c r="F346" i="11"/>
  <c r="Q68" i="3"/>
  <c r="E56" i="6"/>
  <c r="F403" i="5"/>
  <c r="F94" i="5"/>
  <c r="Q79" i="1"/>
  <c r="F428" i="11"/>
  <c r="F324" i="11"/>
  <c r="Y89" i="2"/>
  <c r="U74" i="2"/>
  <c r="F29" i="11"/>
  <c r="Y34" i="4"/>
  <c r="F56" i="6"/>
  <c r="F422" i="7"/>
  <c r="E250" i="11"/>
  <c r="Y31" i="3"/>
  <c r="F446" i="7"/>
  <c r="E114" i="11"/>
  <c r="E61" i="11"/>
  <c r="Q37" i="2"/>
  <c r="F384" i="7"/>
  <c r="E443" i="5"/>
  <c r="Y40" i="3"/>
  <c r="F6" i="11"/>
  <c r="E434" i="5"/>
  <c r="E411" i="5"/>
  <c r="E310" i="6"/>
  <c r="E314" i="10"/>
  <c r="E20" i="10"/>
  <c r="F126" i="6"/>
  <c r="R404" i="10"/>
  <c r="F396" i="11"/>
  <c r="Q71" i="2"/>
  <c r="F265" i="7"/>
  <c r="I24" i="10"/>
  <c r="Q74" i="3"/>
  <c r="F132" i="11"/>
  <c r="Q58" i="2"/>
  <c r="E322" i="11"/>
  <c r="F69" i="6"/>
  <c r="F127" i="10"/>
  <c r="R72" i="10"/>
  <c r="E290" i="11"/>
  <c r="Q30" i="1"/>
  <c r="F433" i="7"/>
  <c r="E107" i="5"/>
  <c r="F107" i="7"/>
  <c r="F365" i="11"/>
  <c r="I95" i="4"/>
  <c r="F451" i="5"/>
  <c r="I99" i="3"/>
  <c r="F26" i="10"/>
  <c r="E154" i="6"/>
  <c r="F74" i="5"/>
  <c r="M60" i="1"/>
  <c r="F203" i="6"/>
  <c r="E57" i="2"/>
  <c r="E182" i="5"/>
  <c r="U13" i="1"/>
  <c r="F68" i="5"/>
  <c r="Y102" i="4"/>
  <c r="E41" i="6"/>
  <c r="E387" i="5"/>
  <c r="E415" i="7"/>
  <c r="U76" i="4"/>
  <c r="F396" i="5"/>
  <c r="E116" i="7"/>
  <c r="E97" i="1"/>
  <c r="E364" i="5"/>
  <c r="E101" i="3"/>
  <c r="U100" i="1"/>
  <c r="Q30" i="2"/>
  <c r="Y35" i="1"/>
  <c r="E232" i="6"/>
  <c r="F27" i="11"/>
  <c r="U50" i="1"/>
  <c r="Q56" i="1"/>
  <c r="F255" i="7"/>
  <c r="E188" i="5"/>
  <c r="F93" i="7"/>
  <c r="F212" i="7"/>
  <c r="U9" i="2"/>
  <c r="M171" i="10"/>
  <c r="F235" i="5"/>
  <c r="E278" i="11"/>
  <c r="F19" i="6"/>
  <c r="I95" i="3"/>
  <c r="E85" i="11"/>
  <c r="E241" i="6"/>
  <c r="F292" i="6"/>
  <c r="F268" i="7"/>
  <c r="F296" i="7"/>
  <c r="Y82" i="2"/>
  <c r="F407" i="7"/>
  <c r="E400" i="5"/>
  <c r="F191" i="5"/>
  <c r="U50" i="2"/>
  <c r="E242" i="6"/>
  <c r="I243" i="10"/>
  <c r="I73" i="2"/>
  <c r="U48" i="3"/>
  <c r="E444" i="6"/>
  <c r="U42" i="1"/>
  <c r="F264" i="5"/>
  <c r="I68" i="10"/>
  <c r="F411" i="6"/>
  <c r="Q41" i="4"/>
  <c r="F64" i="5"/>
  <c r="E153" i="5"/>
  <c r="I143" i="10"/>
  <c r="F164" i="7"/>
  <c r="U78" i="2"/>
  <c r="F199" i="7"/>
  <c r="E102" i="2"/>
  <c r="E278" i="5"/>
  <c r="F385" i="7"/>
  <c r="E418" i="5"/>
  <c r="AC71" i="4"/>
  <c r="E249" i="5"/>
  <c r="M60" i="4"/>
  <c r="F50" i="7"/>
  <c r="U79" i="4"/>
  <c r="E427" i="6"/>
  <c r="M101" i="4"/>
  <c r="E202" i="5"/>
  <c r="Q79" i="2"/>
  <c r="Q59" i="4"/>
  <c r="I69" i="2"/>
  <c r="Q49" i="4"/>
  <c r="F169" i="11"/>
  <c r="F200" i="6"/>
  <c r="F353" i="11"/>
  <c r="I394" i="10"/>
  <c r="F128" i="7"/>
  <c r="E338" i="6"/>
  <c r="E404" i="11"/>
  <c r="E205" i="6"/>
  <c r="F97" i="5"/>
  <c r="E89" i="4"/>
  <c r="F270" i="6"/>
  <c r="E389" i="5"/>
  <c r="I164" i="10"/>
  <c r="M101" i="1"/>
  <c r="F332" i="7"/>
  <c r="Y20" i="2"/>
  <c r="E138" i="6"/>
  <c r="F6" i="5"/>
  <c r="Y61" i="1"/>
  <c r="E28" i="6"/>
  <c r="Q40" i="4"/>
  <c r="U73" i="1"/>
  <c r="F61" i="5"/>
  <c r="E40" i="4"/>
  <c r="F342" i="11"/>
  <c r="E125" i="11"/>
  <c r="E436" i="6"/>
  <c r="F396" i="10"/>
  <c r="M50" i="10"/>
  <c r="M49" i="3"/>
  <c r="F415" i="10"/>
  <c r="E381" i="7"/>
  <c r="F148" i="5"/>
  <c r="E326" i="6"/>
  <c r="F182" i="11"/>
  <c r="E231" i="5"/>
  <c r="F278" i="5"/>
  <c r="E243" i="5"/>
  <c r="F160" i="6"/>
  <c r="F284" i="7"/>
  <c r="F12" i="7"/>
  <c r="E32" i="2"/>
  <c r="E403" i="6"/>
  <c r="F372" i="7"/>
  <c r="F341" i="5"/>
  <c r="F239" i="7"/>
  <c r="E132" i="6"/>
  <c r="M77" i="2"/>
  <c r="F285" i="5"/>
  <c r="E357" i="11"/>
  <c r="J322" i="10"/>
  <c r="E371" i="7"/>
  <c r="F315" i="11"/>
  <c r="F311" i="11"/>
  <c r="M53" i="1"/>
  <c r="F370" i="5"/>
  <c r="Q51" i="3"/>
  <c r="E214" i="11"/>
  <c r="F52" i="7"/>
  <c r="U8" i="2"/>
  <c r="M40" i="2"/>
  <c r="F239" i="6"/>
  <c r="Q35" i="1"/>
  <c r="I412" i="10"/>
  <c r="Q93" i="3"/>
  <c r="F51" i="11"/>
  <c r="AC21" i="4"/>
  <c r="F93" i="6"/>
  <c r="E402" i="6"/>
  <c r="E286" i="11"/>
  <c r="F414" i="6"/>
  <c r="F122" i="5"/>
  <c r="AC11" i="2"/>
  <c r="F67" i="5"/>
  <c r="F33" i="5"/>
  <c r="E252" i="5"/>
  <c r="Q36" i="2"/>
  <c r="F446" i="11"/>
  <c r="J409" i="10"/>
  <c r="Q40" i="10"/>
  <c r="AC70" i="3"/>
  <c r="F110" i="6"/>
  <c r="R157" i="10"/>
  <c r="E67" i="6"/>
  <c r="E92" i="2"/>
  <c r="F374" i="5"/>
  <c r="E347" i="5"/>
  <c r="F42" i="7"/>
  <c r="E54" i="3"/>
  <c r="U36" i="2"/>
  <c r="F212" i="5"/>
  <c r="F68" i="7"/>
  <c r="F19" i="7"/>
  <c r="E143" i="5"/>
  <c r="F157" i="7"/>
  <c r="M78" i="1"/>
  <c r="M56" i="3"/>
  <c r="F26" i="11"/>
  <c r="F389" i="5"/>
  <c r="F40" i="6"/>
  <c r="F382" i="6"/>
  <c r="M88" i="1"/>
  <c r="F297" i="5"/>
  <c r="E112" i="5"/>
  <c r="F106" i="6"/>
  <c r="E290" i="6"/>
  <c r="F355" i="5"/>
  <c r="E366" i="5"/>
  <c r="F63" i="11"/>
  <c r="Q74" i="1"/>
  <c r="F307" i="6"/>
  <c r="E70" i="3"/>
  <c r="E98" i="5"/>
  <c r="Y41" i="3"/>
  <c r="AC53" i="4"/>
  <c r="I71" i="3"/>
  <c r="F254" i="5"/>
  <c r="AC32" i="1"/>
  <c r="U95" i="3"/>
  <c r="Y72" i="4"/>
  <c r="E413" i="5"/>
  <c r="F391" i="11"/>
  <c r="M50" i="1"/>
  <c r="E52" i="2"/>
  <c r="I60" i="1"/>
  <c r="E72" i="2"/>
  <c r="F186" i="6"/>
  <c r="E327" i="7"/>
  <c r="F290" i="7"/>
  <c r="E247" i="5"/>
  <c r="F49" i="7"/>
  <c r="F156" i="6"/>
  <c r="E66" i="6"/>
  <c r="F395" i="11"/>
  <c r="U30" i="4"/>
  <c r="E145" i="5"/>
  <c r="F135" i="7"/>
  <c r="E213" i="6"/>
  <c r="F106" i="5"/>
  <c r="F28" i="11"/>
  <c r="F243" i="11"/>
  <c r="F237" i="6"/>
  <c r="E88" i="4"/>
  <c r="E425" i="6"/>
  <c r="U91" i="1"/>
  <c r="F228" i="5"/>
  <c r="F256" i="7"/>
  <c r="F307" i="11"/>
  <c r="F156" i="7"/>
  <c r="I41" i="4"/>
  <c r="F160" i="11"/>
  <c r="E33" i="11"/>
  <c r="E152" i="11"/>
  <c r="F443" i="11"/>
  <c r="U41" i="3"/>
  <c r="E99" i="3"/>
  <c r="AC8" i="3"/>
  <c r="E178" i="7"/>
  <c r="E306" i="5"/>
  <c r="F402" i="7"/>
  <c r="F188" i="5"/>
  <c r="E74" i="5"/>
  <c r="E280" i="11"/>
  <c r="E370" i="5"/>
  <c r="Q97" i="1"/>
  <c r="E5" i="6"/>
  <c r="E254" i="11"/>
  <c r="AC75" i="1"/>
  <c r="M366" i="10"/>
  <c r="F329" i="11"/>
  <c r="F281" i="5"/>
  <c r="E49" i="1"/>
  <c r="F20" i="6"/>
  <c r="M102" i="4"/>
  <c r="E69" i="11"/>
  <c r="E57" i="6"/>
  <c r="F218" i="11"/>
  <c r="E201" i="5"/>
  <c r="Y20" i="3"/>
  <c r="Q40" i="1"/>
  <c r="U72" i="1"/>
  <c r="M40" i="3"/>
  <c r="U60" i="4"/>
  <c r="E392" i="6"/>
  <c r="F320" i="7"/>
  <c r="F111" i="6"/>
  <c r="F41" i="5"/>
  <c r="E379" i="11"/>
  <c r="U15" i="3"/>
  <c r="F232" i="11"/>
  <c r="AC81" i="2"/>
  <c r="Y94" i="4"/>
  <c r="F420" i="11"/>
  <c r="AC31" i="2"/>
  <c r="U14" i="3"/>
  <c r="F53" i="7"/>
  <c r="Y14" i="1"/>
  <c r="M57" i="3"/>
  <c r="E29" i="2"/>
  <c r="E90" i="7"/>
  <c r="Q54" i="2"/>
  <c r="F356" i="7"/>
  <c r="F313" i="6"/>
  <c r="F112" i="11"/>
  <c r="E244" i="5"/>
  <c r="E241" i="5"/>
  <c r="E28" i="4"/>
  <c r="F138" i="11"/>
  <c r="Y42" i="4"/>
  <c r="F121" i="7"/>
  <c r="E118" i="5"/>
  <c r="E158" i="5"/>
  <c r="F295" i="6"/>
  <c r="E61" i="4"/>
  <c r="Q71" i="1"/>
  <c r="Q95" i="10"/>
  <c r="F297" i="6"/>
  <c r="F193" i="7"/>
  <c r="Q32" i="4"/>
  <c r="F405" i="6"/>
  <c r="E433" i="7"/>
  <c r="I70" i="4"/>
  <c r="Y21" i="2"/>
  <c r="Q59" i="2"/>
  <c r="E76" i="4"/>
  <c r="Y33" i="1"/>
  <c r="Y68" i="2"/>
  <c r="F244" i="5"/>
  <c r="F71" i="5"/>
  <c r="F108" i="5"/>
  <c r="AC41" i="2"/>
  <c r="AC72" i="1"/>
  <c r="M191" i="10"/>
  <c r="U49" i="2"/>
  <c r="F283" i="7"/>
  <c r="E144" i="11"/>
  <c r="F287" i="5"/>
  <c r="U42" i="3"/>
  <c r="I137" i="10"/>
  <c r="E445" i="5"/>
  <c r="I61" i="1"/>
  <c r="I52" i="1"/>
  <c r="F300" i="5"/>
  <c r="U31" i="1"/>
  <c r="M79" i="3"/>
  <c r="AC52" i="2"/>
  <c r="I56" i="1"/>
  <c r="E312" i="5"/>
  <c r="F161" i="6"/>
  <c r="AC42" i="1"/>
  <c r="M33" i="2"/>
  <c r="E336" i="6"/>
  <c r="M52" i="1"/>
  <c r="M68" i="4"/>
  <c r="F421" i="6"/>
  <c r="U94" i="2"/>
  <c r="E296" i="6"/>
  <c r="E58" i="1"/>
  <c r="Y99" i="1"/>
  <c r="E58" i="2"/>
  <c r="E367" i="11"/>
  <c r="U102" i="4"/>
  <c r="F238" i="11"/>
  <c r="E142" i="6"/>
  <c r="E151" i="11"/>
  <c r="M61" i="3"/>
  <c r="Y80" i="2"/>
  <c r="E65" i="5"/>
  <c r="M70" i="1"/>
  <c r="F284" i="6"/>
  <c r="F117" i="11"/>
  <c r="U20" i="3"/>
  <c r="Q78" i="2"/>
  <c r="F86" i="11"/>
  <c r="Y73" i="3"/>
  <c r="E125" i="6"/>
  <c r="F445" i="6"/>
  <c r="AC62" i="1"/>
  <c r="F45" i="11"/>
  <c r="F231" i="7"/>
  <c r="F123" i="7"/>
  <c r="M49" i="2"/>
  <c r="U68" i="2"/>
  <c r="U69" i="1"/>
  <c r="I96" i="4"/>
  <c r="F143" i="7"/>
  <c r="E69" i="1"/>
  <c r="Y42" i="1"/>
  <c r="M97" i="2"/>
  <c r="F396" i="7"/>
  <c r="F62" i="11"/>
  <c r="AC79" i="4"/>
  <c r="I37" i="1"/>
  <c r="F60" i="7"/>
  <c r="F136" i="6"/>
  <c r="AC72" i="3"/>
  <c r="M39" i="2"/>
  <c r="E279" i="5"/>
  <c r="E61" i="3"/>
  <c r="E102" i="4"/>
  <c r="E130" i="5"/>
  <c r="Q33" i="4"/>
  <c r="F308" i="6"/>
  <c r="M35" i="3"/>
  <c r="I99" i="4"/>
  <c r="F436" i="5"/>
  <c r="U19" i="1"/>
  <c r="U34" i="2"/>
  <c r="U74" i="1"/>
  <c r="AC80" i="2"/>
  <c r="Q38" i="2"/>
  <c r="Q89" i="1"/>
  <c r="F338" i="5"/>
  <c r="I48" i="1"/>
  <c r="E62" i="3"/>
  <c r="E89" i="2"/>
  <c r="AC21" i="3"/>
  <c r="F416" i="5"/>
  <c r="AC14" i="4"/>
  <c r="E407" i="5"/>
  <c r="E101" i="1"/>
  <c r="Q72" i="2"/>
  <c r="F277" i="6"/>
  <c r="E93" i="1"/>
  <c r="AC57" i="1"/>
  <c r="F293" i="6"/>
  <c r="E38" i="3"/>
  <c r="F378" i="6"/>
  <c r="E267" i="5"/>
  <c r="Y35" i="2"/>
  <c r="M94" i="4"/>
  <c r="U41" i="1"/>
  <c r="U51" i="2"/>
  <c r="M173" i="10"/>
  <c r="E369" i="5"/>
  <c r="I94" i="1"/>
  <c r="Y59" i="1"/>
  <c r="I53" i="3"/>
  <c r="F81" i="11"/>
  <c r="U71" i="2"/>
  <c r="Y78" i="2"/>
  <c r="E167" i="5"/>
  <c r="I93" i="3"/>
  <c r="E172" i="7"/>
  <c r="Q97" i="2"/>
  <c r="M97" i="1"/>
  <c r="U29" i="4"/>
  <c r="U98" i="3"/>
  <c r="I62" i="3"/>
  <c r="U33" i="1"/>
  <c r="Y71" i="1"/>
  <c r="E212" i="6"/>
  <c r="M71" i="3"/>
  <c r="E78" i="4"/>
  <c r="F310" i="7"/>
  <c r="M51" i="1"/>
  <c r="Y13" i="1"/>
  <c r="M32" i="2"/>
  <c r="Q54" i="1"/>
  <c r="U70" i="1"/>
  <c r="Q81" i="2"/>
  <c r="I79" i="1"/>
  <c r="Y10" i="3"/>
  <c r="F322" i="7"/>
  <c r="E268" i="5"/>
  <c r="I82" i="4"/>
  <c r="E58" i="6"/>
  <c r="F286" i="5"/>
  <c r="AC11" i="3"/>
  <c r="F309" i="5"/>
  <c r="Y50" i="2"/>
  <c r="F184" i="11"/>
  <c r="F169" i="6"/>
  <c r="M89" i="4"/>
  <c r="Q55" i="2"/>
  <c r="F133" i="6"/>
  <c r="Y95" i="2"/>
  <c r="M34" i="2"/>
  <c r="E72" i="1"/>
  <c r="Y22" i="4"/>
  <c r="M40" i="4"/>
  <c r="F281" i="6"/>
  <c r="M95" i="2"/>
  <c r="F347" i="7"/>
  <c r="U56" i="3"/>
  <c r="F308" i="7"/>
  <c r="F229" i="7"/>
  <c r="M48" i="3"/>
  <c r="E336" i="11"/>
  <c r="AC57" i="3"/>
  <c r="F199" i="5"/>
  <c r="E74" i="6"/>
  <c r="F184" i="6"/>
  <c r="E61" i="2"/>
  <c r="F412" i="6"/>
  <c r="F388" i="5"/>
  <c r="F21" i="5"/>
  <c r="F365" i="7"/>
  <c r="F291" i="5"/>
  <c r="F417" i="11"/>
  <c r="E180" i="7"/>
  <c r="E404" i="5"/>
  <c r="Q44" i="10"/>
  <c r="E305" i="6"/>
  <c r="Q33" i="3"/>
  <c r="Q92" i="1"/>
  <c r="E297" i="11"/>
  <c r="F79" i="11"/>
  <c r="E120" i="5"/>
  <c r="E232" i="11"/>
  <c r="E90" i="5"/>
  <c r="I90" i="10"/>
  <c r="E297" i="6"/>
  <c r="F245" i="7"/>
  <c r="F153" i="5"/>
  <c r="Q54" i="4"/>
  <c r="F110" i="7"/>
  <c r="U99" i="4"/>
  <c r="F87" i="11"/>
  <c r="Y98" i="2"/>
  <c r="F378" i="7"/>
  <c r="F410" i="6"/>
  <c r="AC72" i="4"/>
  <c r="E330" i="5"/>
  <c r="F24" i="7"/>
  <c r="M75" i="1"/>
  <c r="AC59" i="3"/>
  <c r="AC49" i="1"/>
  <c r="Q98" i="4"/>
  <c r="M32" i="3"/>
  <c r="E89" i="11"/>
  <c r="F205" i="11"/>
  <c r="E293" i="6"/>
  <c r="Y54" i="2"/>
  <c r="M447" i="10"/>
  <c r="I97" i="4"/>
  <c r="Y58" i="3"/>
  <c r="E437" i="5"/>
  <c r="I97" i="2"/>
  <c r="E436" i="11"/>
  <c r="E349" i="5"/>
  <c r="F374" i="11"/>
  <c r="F82" i="6"/>
  <c r="Q98" i="2"/>
  <c r="I38" i="4"/>
  <c r="F42" i="5"/>
  <c r="E67" i="5"/>
  <c r="Y68" i="1"/>
  <c r="E426" i="5"/>
  <c r="E81" i="2"/>
  <c r="Q51" i="1"/>
  <c r="AC12" i="4"/>
  <c r="Q100" i="2"/>
  <c r="F196" i="7"/>
  <c r="M178" i="10"/>
  <c r="AC75" i="3"/>
  <c r="U97" i="4"/>
  <c r="F258" i="11"/>
  <c r="F446" i="6"/>
  <c r="F413" i="5"/>
  <c r="Y75" i="1"/>
  <c r="F439" i="6"/>
  <c r="F408" i="5"/>
  <c r="Q91" i="1"/>
  <c r="F309" i="6"/>
  <c r="F289" i="6"/>
  <c r="E369" i="6"/>
  <c r="F202" i="11"/>
  <c r="F400" i="5"/>
  <c r="Y89" i="4"/>
  <c r="F253" i="5"/>
  <c r="Y28" i="1"/>
  <c r="F320" i="6"/>
  <c r="E433" i="6"/>
  <c r="F192" i="6"/>
  <c r="E159" i="5"/>
  <c r="F200" i="7"/>
  <c r="E60" i="2"/>
  <c r="F104" i="7"/>
  <c r="U92" i="1"/>
  <c r="M35" i="2"/>
  <c r="Y30" i="3"/>
  <c r="U38" i="1"/>
  <c r="E62" i="7"/>
  <c r="F59" i="11"/>
  <c r="U28" i="4"/>
  <c r="F317" i="6"/>
  <c r="M42" i="1"/>
  <c r="F335" i="6"/>
  <c r="F101" i="6"/>
  <c r="F395" i="6"/>
  <c r="I30" i="1"/>
  <c r="E418" i="6"/>
  <c r="E123" i="5"/>
  <c r="E133" i="11"/>
  <c r="E60" i="3"/>
  <c r="E41" i="4"/>
  <c r="Q100" i="4"/>
  <c r="E101" i="4"/>
  <c r="E57" i="4"/>
  <c r="E91" i="4"/>
  <c r="U49" i="3"/>
  <c r="E173" i="11"/>
  <c r="F150" i="5"/>
  <c r="F86" i="7"/>
  <c r="Q61" i="2"/>
  <c r="F84" i="6"/>
  <c r="AC74" i="1"/>
  <c r="F392" i="7"/>
  <c r="Y102" i="1"/>
  <c r="Y102" i="2"/>
  <c r="E56" i="5"/>
  <c r="F450" i="11"/>
  <c r="F355" i="7"/>
  <c r="I347" i="10"/>
  <c r="E82" i="11"/>
  <c r="F285" i="11"/>
  <c r="E268" i="7"/>
  <c r="E332" i="7"/>
  <c r="AC39" i="4"/>
  <c r="F440" i="11"/>
  <c r="Q102" i="2"/>
  <c r="I57" i="3"/>
  <c r="AC30" i="2"/>
  <c r="E235" i="5"/>
  <c r="F404" i="7"/>
  <c r="F189" i="7"/>
  <c r="E233" i="5"/>
  <c r="M91" i="1"/>
  <c r="E385" i="11"/>
  <c r="I291" i="10"/>
  <c r="Y96" i="1"/>
  <c r="Q37" i="3"/>
  <c r="E421" i="5"/>
  <c r="AC48" i="4"/>
  <c r="AC17" i="2"/>
  <c r="I101" i="4"/>
  <c r="Y73" i="4"/>
  <c r="E381" i="5"/>
  <c r="F316" i="10"/>
  <c r="E88" i="3"/>
  <c r="F72" i="5"/>
  <c r="F51" i="7"/>
  <c r="M92" i="10"/>
  <c r="M23" i="10"/>
  <c r="E15" i="11"/>
  <c r="F260" i="11"/>
  <c r="F220" i="5"/>
  <c r="F129" i="6"/>
  <c r="U29" i="1"/>
  <c r="M57" i="2"/>
  <c r="E419" i="5"/>
  <c r="Y50" i="1"/>
  <c r="F74" i="7"/>
  <c r="F219" i="7"/>
  <c r="F21" i="6"/>
  <c r="I359" i="10"/>
  <c r="Y22" i="3"/>
  <c r="I41" i="1"/>
  <c r="E61" i="1"/>
  <c r="I77" i="3"/>
  <c r="M50" i="2"/>
  <c r="F387" i="6"/>
  <c r="E406" i="5"/>
  <c r="M74" i="2"/>
  <c r="Q55" i="4"/>
  <c r="E147" i="6"/>
  <c r="U97" i="1"/>
  <c r="U8" i="4"/>
  <c r="Y70" i="2"/>
  <c r="F77" i="11"/>
  <c r="M93" i="1"/>
  <c r="E29" i="1"/>
  <c r="E42" i="4"/>
  <c r="F103" i="6"/>
  <c r="AC17" i="4"/>
  <c r="Y69" i="3"/>
  <c r="F88" i="11"/>
  <c r="U70" i="4"/>
  <c r="F301" i="11"/>
  <c r="U95" i="4"/>
  <c r="E111" i="6"/>
  <c r="E76" i="2"/>
  <c r="Q49" i="1"/>
  <c r="Q62" i="4"/>
  <c r="E197" i="5"/>
  <c r="E307" i="7"/>
  <c r="F21" i="7"/>
  <c r="F71" i="7"/>
  <c r="AC13" i="3"/>
  <c r="E162" i="6"/>
  <c r="I32" i="4"/>
  <c r="F76" i="6"/>
  <c r="E324" i="5"/>
  <c r="E76" i="1"/>
  <c r="Y49" i="3"/>
  <c r="F16" i="5"/>
  <c r="I39" i="1"/>
  <c r="F310" i="5"/>
  <c r="Q96" i="1"/>
  <c r="F123" i="6"/>
  <c r="E380" i="5"/>
  <c r="Y79" i="3"/>
  <c r="Q72" i="4"/>
  <c r="I82" i="3"/>
  <c r="AC68" i="1"/>
  <c r="M59" i="1"/>
  <c r="F62" i="5"/>
  <c r="E30" i="3"/>
  <c r="U80" i="4"/>
  <c r="Q48" i="2"/>
  <c r="Y53" i="3"/>
  <c r="F289" i="5"/>
  <c r="F107" i="5"/>
  <c r="Y49" i="2"/>
  <c r="E62" i="2"/>
  <c r="AC29" i="2"/>
  <c r="F115" i="7"/>
  <c r="E51" i="3"/>
  <c r="U75" i="4"/>
  <c r="I99" i="1"/>
  <c r="AC58" i="2"/>
  <c r="E219" i="5"/>
  <c r="E451" i="5"/>
  <c r="U17" i="3"/>
  <c r="F406" i="6"/>
  <c r="U96" i="4"/>
  <c r="E69" i="2"/>
  <c r="M48" i="4"/>
  <c r="AC62" i="4"/>
  <c r="AC16" i="1"/>
  <c r="F89" i="7"/>
  <c r="E79" i="3"/>
  <c r="F360" i="11"/>
  <c r="E37" i="5"/>
  <c r="F311" i="6"/>
  <c r="Q48" i="3"/>
  <c r="U70" i="2"/>
  <c r="F63" i="6"/>
  <c r="M28" i="1"/>
  <c r="Y94" i="1"/>
  <c r="E81" i="6"/>
  <c r="U51" i="4"/>
  <c r="Q35" i="3"/>
  <c r="Y32" i="2"/>
  <c r="Y30" i="4"/>
  <c r="U48" i="4"/>
  <c r="F358" i="11"/>
  <c r="I36" i="2"/>
  <c r="I73" i="1"/>
  <c r="F5" i="11"/>
  <c r="M337" i="10"/>
  <c r="E68" i="4"/>
  <c r="Q72" i="3"/>
  <c r="E160" i="6"/>
  <c r="E158" i="6"/>
  <c r="I134" i="10"/>
  <c r="F362" i="6"/>
  <c r="Q102" i="4"/>
  <c r="F119" i="5"/>
  <c r="E143" i="7"/>
  <c r="M308" i="10"/>
  <c r="E216" i="6"/>
  <c r="I59" i="4"/>
  <c r="Q38" i="1"/>
  <c r="F121" i="6"/>
  <c r="Y96" i="3"/>
  <c r="F322" i="6"/>
  <c r="M51" i="2"/>
  <c r="F176" i="11"/>
  <c r="E32" i="5"/>
  <c r="E183" i="5"/>
  <c r="F254" i="6"/>
  <c r="F108" i="11"/>
  <c r="F250" i="5"/>
  <c r="E157" i="6"/>
  <c r="E285" i="6"/>
  <c r="M28" i="4"/>
  <c r="E194" i="11"/>
  <c r="E326" i="5"/>
  <c r="F294" i="7"/>
  <c r="F419" i="7"/>
  <c r="AC10" i="1"/>
  <c r="U75" i="3"/>
  <c r="F282" i="7"/>
  <c r="I90" i="1"/>
  <c r="E106" i="5"/>
  <c r="F8" i="5"/>
  <c r="F266" i="7"/>
  <c r="Y48" i="2"/>
  <c r="Y98" i="4"/>
  <c r="M31" i="1"/>
  <c r="E270" i="11"/>
  <c r="E78" i="1"/>
  <c r="U101" i="2"/>
  <c r="I28" i="4"/>
  <c r="Y52" i="3"/>
  <c r="M97" i="4"/>
  <c r="AC39" i="2"/>
  <c r="F344" i="5"/>
  <c r="E23" i="11"/>
  <c r="F398" i="5"/>
  <c r="U80" i="2"/>
  <c r="E155" i="5"/>
  <c r="AC30" i="3"/>
  <c r="E60" i="1"/>
  <c r="AC35" i="1"/>
  <c r="I91" i="1"/>
  <c r="AC78" i="3"/>
  <c r="F306" i="5"/>
  <c r="F125" i="5"/>
  <c r="I49" i="4"/>
  <c r="F67" i="6"/>
  <c r="F37" i="6"/>
  <c r="E79" i="1"/>
  <c r="E95" i="4"/>
  <c r="M31" i="3"/>
  <c r="F208" i="5"/>
  <c r="E118" i="6"/>
  <c r="Y91" i="2"/>
  <c r="F373" i="11"/>
  <c r="E252" i="6"/>
  <c r="Q99" i="3"/>
  <c r="U11" i="3"/>
  <c r="E140" i="7"/>
  <c r="E272" i="5"/>
  <c r="AC38" i="1"/>
  <c r="AC71" i="1"/>
  <c r="M99" i="2"/>
  <c r="F11" i="10"/>
  <c r="E98" i="2"/>
  <c r="F132" i="7"/>
  <c r="E37" i="4"/>
  <c r="Y17" i="2"/>
  <c r="E390" i="6"/>
  <c r="E370" i="6"/>
  <c r="AC15" i="1"/>
  <c r="U21" i="3"/>
  <c r="E51" i="2"/>
  <c r="I69" i="1"/>
  <c r="F59" i="5"/>
  <c r="E407" i="7"/>
  <c r="E211" i="5"/>
  <c r="U11" i="1"/>
  <c r="M82" i="3"/>
  <c r="U54" i="2"/>
  <c r="M29" i="4"/>
  <c r="Y8" i="3"/>
  <c r="Y74" i="1"/>
  <c r="F213" i="7"/>
  <c r="Y58" i="4"/>
  <c r="F417" i="5"/>
  <c r="I102" i="3"/>
  <c r="I58" i="4"/>
  <c r="E237" i="5"/>
  <c r="I36" i="3"/>
  <c r="Y56" i="4"/>
  <c r="F424" i="5"/>
  <c r="U81" i="3"/>
  <c r="E124" i="5"/>
  <c r="F430" i="7"/>
  <c r="AC20" i="2"/>
  <c r="M42" i="3"/>
  <c r="F212" i="6"/>
  <c r="F383" i="6"/>
  <c r="F318" i="11"/>
  <c r="E417" i="6"/>
  <c r="I100" i="2"/>
  <c r="Q52" i="2"/>
  <c r="F185" i="5"/>
  <c r="I70" i="3"/>
  <c r="F404" i="5"/>
  <c r="F218" i="6"/>
  <c r="F15" i="11"/>
  <c r="E288" i="5"/>
  <c r="F408" i="6"/>
  <c r="E244" i="7"/>
  <c r="E36" i="11"/>
  <c r="F344" i="6"/>
  <c r="F142" i="11"/>
  <c r="F224" i="6"/>
  <c r="U97" i="2"/>
  <c r="F25" i="5"/>
  <c r="Q48" i="4"/>
  <c r="Q82" i="2"/>
  <c r="F134" i="7"/>
  <c r="AC16" i="2"/>
  <c r="I98" i="1"/>
  <c r="AC37" i="4"/>
  <c r="F303" i="7"/>
  <c r="F131" i="11"/>
  <c r="Q59" i="3"/>
  <c r="AC52" i="4"/>
  <c r="F231" i="6"/>
  <c r="E425" i="7"/>
  <c r="M41" i="4"/>
  <c r="I56" i="2"/>
  <c r="AC56" i="4"/>
  <c r="I201" i="10"/>
  <c r="F373" i="6"/>
  <c r="E365" i="6"/>
  <c r="E262" i="7"/>
  <c r="F359" i="7"/>
  <c r="AC77" i="4"/>
  <c r="I58" i="3"/>
  <c r="U16" i="3"/>
  <c r="F15" i="7"/>
  <c r="U37" i="1"/>
  <c r="J156" i="10"/>
  <c r="I48" i="2"/>
  <c r="AC80" i="3"/>
  <c r="F347" i="11"/>
  <c r="Q38" i="4"/>
  <c r="Q96" i="3"/>
  <c r="E190" i="5"/>
  <c r="AC11" i="4"/>
  <c r="U60" i="3"/>
  <c r="Q72" i="1"/>
  <c r="F300" i="11"/>
  <c r="F135" i="5"/>
  <c r="I94" i="4"/>
  <c r="F348" i="11"/>
  <c r="F34" i="11"/>
  <c r="I95" i="2"/>
  <c r="F255" i="5"/>
  <c r="E428" i="6"/>
  <c r="AC12" i="2"/>
  <c r="Q62" i="2"/>
  <c r="M34" i="3"/>
  <c r="AC36" i="3"/>
  <c r="F453" i="6"/>
  <c r="I29" i="1"/>
  <c r="Q68" i="4"/>
  <c r="F60" i="6"/>
  <c r="Y81" i="4"/>
  <c r="F64" i="11"/>
  <c r="F216" i="6"/>
  <c r="F102" i="7"/>
  <c r="F367" i="5"/>
  <c r="Y89" i="3"/>
  <c r="F138" i="5"/>
  <c r="E213" i="7"/>
  <c r="U98" i="4"/>
  <c r="Y90" i="4"/>
  <c r="I453" i="10"/>
  <c r="F189" i="11"/>
  <c r="F434" i="11"/>
  <c r="I96" i="3"/>
  <c r="F151" i="11"/>
  <c r="E417" i="11"/>
  <c r="U89" i="4"/>
  <c r="U21" i="2"/>
  <c r="F155" i="6"/>
  <c r="E73" i="2"/>
  <c r="F401" i="7"/>
  <c r="E216" i="5"/>
  <c r="E256" i="5"/>
  <c r="U95" i="2"/>
  <c r="I49" i="2"/>
  <c r="F437" i="6"/>
  <c r="AC76" i="3"/>
  <c r="E371" i="5"/>
  <c r="F341" i="6"/>
  <c r="Y58" i="2"/>
  <c r="AC68" i="4"/>
  <c r="E50" i="1"/>
  <c r="I81" i="4"/>
  <c r="Q35" i="2"/>
  <c r="Q88" i="2"/>
  <c r="U53" i="4"/>
  <c r="I60" i="2"/>
  <c r="F182" i="6"/>
  <c r="F413" i="6"/>
  <c r="AC75" i="2"/>
  <c r="M49" i="4"/>
  <c r="U101" i="4"/>
  <c r="U100" i="4"/>
  <c r="M37" i="2"/>
  <c r="I360" i="10"/>
  <c r="E139" i="5"/>
  <c r="E102" i="3"/>
  <c r="U29" i="2"/>
  <c r="Y39" i="3"/>
  <c r="E19" i="6"/>
  <c r="Q31" i="1"/>
  <c r="Y16" i="4"/>
  <c r="Y42" i="2"/>
  <c r="U22" i="3"/>
  <c r="F155" i="5"/>
  <c r="F122" i="7"/>
  <c r="E42" i="1"/>
  <c r="U77" i="3"/>
  <c r="I30" i="3"/>
  <c r="U53" i="3"/>
  <c r="I35" i="4"/>
  <c r="E448" i="5"/>
  <c r="E388" i="5"/>
  <c r="M62" i="3"/>
  <c r="E39" i="4"/>
  <c r="F55" i="6"/>
  <c r="I78" i="1"/>
  <c r="E48" i="1"/>
  <c r="Q28" i="2"/>
  <c r="E53" i="4"/>
  <c r="Q99" i="4"/>
  <c r="Y94" i="3"/>
  <c r="I100" i="4"/>
  <c r="M58" i="1"/>
  <c r="E217" i="5"/>
  <c r="F10" i="6"/>
  <c r="F94" i="7"/>
  <c r="E161" i="5"/>
  <c r="F233" i="5"/>
  <c r="E200" i="5"/>
  <c r="F452" i="10"/>
  <c r="E440" i="7"/>
  <c r="F337" i="11"/>
  <c r="F381" i="11"/>
  <c r="F272" i="6"/>
  <c r="M80" i="2"/>
  <c r="F427" i="5"/>
  <c r="M424" i="10"/>
  <c r="E281" i="6"/>
  <c r="M62" i="4"/>
  <c r="E323" i="6"/>
  <c r="E109" i="5"/>
  <c r="Q60" i="2"/>
  <c r="AC49" i="3"/>
  <c r="F442" i="6"/>
  <c r="E397" i="11"/>
  <c r="E192" i="6"/>
  <c r="F223" i="7"/>
  <c r="Q37" i="1"/>
  <c r="F39" i="7"/>
  <c r="F398" i="11"/>
  <c r="F336" i="11"/>
  <c r="Q35" i="4"/>
  <c r="E334" i="5"/>
  <c r="AC36" i="4"/>
  <c r="E55" i="1"/>
  <c r="Y33" i="3"/>
  <c r="Q22" i="10"/>
  <c r="F65" i="5"/>
  <c r="F137" i="5"/>
  <c r="F113" i="7"/>
  <c r="F342" i="5"/>
  <c r="F447" i="6"/>
  <c r="F217" i="11"/>
  <c r="I35" i="3"/>
  <c r="E48" i="11"/>
  <c r="F8" i="6"/>
  <c r="F182" i="7"/>
  <c r="E180" i="5"/>
  <c r="F436" i="7"/>
  <c r="E84" i="7"/>
  <c r="F99" i="6"/>
  <c r="U57" i="4"/>
  <c r="U101" i="1"/>
  <c r="I61" i="3"/>
  <c r="F349" i="6"/>
  <c r="F69" i="7"/>
  <c r="F181" i="11"/>
  <c r="M52" i="2"/>
  <c r="E14" i="6"/>
  <c r="E161" i="7"/>
  <c r="F72" i="6"/>
  <c r="I57" i="4"/>
  <c r="F444" i="6"/>
  <c r="E215" i="5"/>
  <c r="E28" i="3"/>
  <c r="I70" i="2"/>
  <c r="I82" i="2"/>
  <c r="E43" i="5"/>
  <c r="Q58" i="1"/>
  <c r="F177" i="7"/>
  <c r="F187" i="6"/>
  <c r="E75" i="5"/>
  <c r="Y17" i="4"/>
  <c r="E70" i="11"/>
  <c r="E32" i="1"/>
  <c r="E140" i="5"/>
  <c r="F116" i="7"/>
  <c r="F273" i="6"/>
  <c r="Y92" i="4"/>
  <c r="E183" i="7"/>
  <c r="F385" i="5"/>
  <c r="F293" i="7"/>
  <c r="M12" i="10"/>
  <c r="E307" i="6"/>
  <c r="AC22" i="3"/>
  <c r="F129" i="7"/>
  <c r="Y70" i="1"/>
  <c r="E40" i="1"/>
  <c r="F26" i="7"/>
  <c r="F178" i="5"/>
  <c r="E99" i="5"/>
  <c r="F403" i="11"/>
  <c r="AC50" i="1"/>
  <c r="F118" i="11"/>
  <c r="U56" i="2"/>
  <c r="E225" i="6"/>
  <c r="E78" i="7"/>
  <c r="AC61" i="1"/>
  <c r="AC28" i="4"/>
  <c r="F7" i="7"/>
  <c r="Q82" i="3"/>
  <c r="E80" i="4"/>
  <c r="AC37" i="1"/>
  <c r="F326" i="6"/>
  <c r="F59" i="6"/>
  <c r="I396" i="10"/>
  <c r="Q93" i="4"/>
  <c r="E41" i="5"/>
  <c r="F84" i="5"/>
  <c r="F199" i="11"/>
  <c r="U61" i="1"/>
  <c r="U82" i="1"/>
  <c r="Q62" i="3"/>
  <c r="I88" i="2"/>
  <c r="I30" i="4"/>
  <c r="AC36" i="2"/>
  <c r="E356" i="6"/>
  <c r="E59" i="7"/>
  <c r="I98" i="3"/>
  <c r="F328" i="7"/>
  <c r="E220" i="5"/>
  <c r="F333" i="5"/>
  <c r="F420" i="6"/>
  <c r="I178" i="10"/>
  <c r="AC29" i="1"/>
  <c r="E404" i="6"/>
  <c r="F143" i="6"/>
  <c r="U28" i="3"/>
  <c r="F164" i="5"/>
  <c r="F32" i="11"/>
  <c r="F139" i="6"/>
  <c r="F105" i="7"/>
  <c r="F432" i="7"/>
  <c r="F167" i="5"/>
  <c r="AC73" i="2"/>
  <c r="F51" i="5"/>
  <c r="I42" i="3"/>
  <c r="Y14" i="2"/>
  <c r="U55" i="3"/>
  <c r="Q96" i="4"/>
  <c r="F325" i="5"/>
  <c r="Q82" i="4"/>
  <c r="U42" i="4"/>
  <c r="E126" i="7"/>
  <c r="F218" i="5"/>
  <c r="F148" i="6"/>
  <c r="E399" i="6"/>
  <c r="F31" i="11"/>
  <c r="I307" i="10"/>
  <c r="E409" i="6"/>
  <c r="E64" i="11"/>
  <c r="F143" i="11"/>
  <c r="E397" i="6"/>
  <c r="F280" i="6"/>
  <c r="E16" i="6"/>
  <c r="E172" i="11"/>
  <c r="Q51" i="4"/>
  <c r="F245" i="11"/>
  <c r="E206" i="7"/>
  <c r="U35" i="2"/>
  <c r="E129" i="5"/>
  <c r="F290" i="6"/>
  <c r="E28" i="5"/>
  <c r="I48" i="4"/>
  <c r="E146" i="6"/>
  <c r="F219" i="5"/>
  <c r="Y99" i="3"/>
  <c r="M38" i="3"/>
  <c r="E359" i="5"/>
  <c r="Y34" i="1"/>
  <c r="F423" i="5"/>
  <c r="M81" i="3"/>
  <c r="E69" i="4"/>
  <c r="I38" i="3"/>
  <c r="F441" i="7"/>
  <c r="Y93" i="1"/>
  <c r="U81" i="2"/>
  <c r="U90" i="4"/>
  <c r="F241" i="7"/>
  <c r="I36" i="4"/>
  <c r="Y97" i="1"/>
  <c r="Y61" i="3"/>
  <c r="E77" i="4"/>
  <c r="E272" i="6"/>
  <c r="E339" i="5"/>
  <c r="F230" i="7"/>
  <c r="I82" i="1"/>
  <c r="U49" i="1"/>
  <c r="AC73" i="1"/>
  <c r="U19" i="4"/>
  <c r="U61" i="3"/>
  <c r="E374" i="11"/>
  <c r="F180" i="5"/>
  <c r="AC62" i="3"/>
  <c r="E420" i="7"/>
  <c r="F173" i="5"/>
  <c r="I90" i="2"/>
  <c r="E119" i="5"/>
  <c r="E409" i="11"/>
  <c r="E70" i="6"/>
  <c r="U91" i="3"/>
  <c r="I58" i="2"/>
  <c r="F83" i="6"/>
  <c r="E53" i="2"/>
  <c r="M81" i="2"/>
  <c r="U79" i="1"/>
  <c r="M49" i="1"/>
  <c r="F382" i="5"/>
  <c r="E70" i="2"/>
  <c r="F92" i="5"/>
  <c r="F233" i="6"/>
  <c r="Y81" i="3"/>
  <c r="E96" i="1"/>
  <c r="I68" i="2"/>
  <c r="F216" i="7"/>
  <c r="E82" i="2"/>
  <c r="E82" i="4"/>
  <c r="E71" i="7"/>
  <c r="F278" i="11"/>
  <c r="M89" i="2"/>
  <c r="AC75" i="4"/>
  <c r="Y9" i="3"/>
  <c r="AC60" i="3"/>
  <c r="E122" i="6"/>
  <c r="E49" i="4"/>
  <c r="Y49" i="4"/>
  <c r="F83" i="11"/>
  <c r="F304" i="5"/>
  <c r="M28" i="2"/>
  <c r="E74" i="2"/>
  <c r="F421" i="11"/>
  <c r="E227" i="5"/>
  <c r="E78" i="2"/>
  <c r="AC42" i="2"/>
  <c r="M37" i="4"/>
  <c r="E31" i="1"/>
  <c r="F409" i="11"/>
  <c r="Y79" i="4"/>
  <c r="Y32" i="1"/>
  <c r="F158" i="6"/>
  <c r="F375" i="11"/>
  <c r="I35" i="2"/>
  <c r="M59" i="4"/>
  <c r="U41" i="2"/>
  <c r="F222" i="6"/>
  <c r="E123" i="6"/>
  <c r="AC40" i="2"/>
  <c r="M39" i="4"/>
  <c r="Y75" i="4"/>
  <c r="F169" i="7"/>
  <c r="U20" i="2"/>
  <c r="M410" i="10"/>
  <c r="Y29" i="2"/>
  <c r="Y59" i="3"/>
  <c r="M96" i="4"/>
  <c r="Y80" i="3"/>
  <c r="E142" i="5"/>
  <c r="F204" i="6"/>
  <c r="M37" i="3"/>
  <c r="I5" i="10"/>
  <c r="Y77" i="1"/>
  <c r="F136" i="5"/>
  <c r="F13" i="6"/>
  <c r="Q33" i="1"/>
  <c r="Q359" i="10"/>
  <c r="E203" i="5"/>
  <c r="E296" i="5"/>
  <c r="E110" i="6"/>
  <c r="I29" i="4"/>
  <c r="F158" i="5"/>
  <c r="E84" i="6"/>
  <c r="M168" i="10"/>
  <c r="E196" i="5"/>
  <c r="F332" i="5"/>
  <c r="F425" i="11"/>
  <c r="F279" i="11"/>
  <c r="E40" i="3"/>
  <c r="E251" i="6"/>
  <c r="E244" i="11"/>
  <c r="E95" i="3"/>
  <c r="I265" i="10"/>
  <c r="F361" i="5"/>
  <c r="Q60" i="4"/>
  <c r="F331" i="5"/>
  <c r="U32" i="3"/>
  <c r="E208" i="5"/>
  <c r="F84" i="11"/>
  <c r="Q39" i="2"/>
  <c r="E97" i="7"/>
  <c r="F393" i="6"/>
  <c r="E176" i="5"/>
  <c r="F430" i="10"/>
  <c r="I100" i="1"/>
  <c r="U73" i="2"/>
  <c r="F399" i="11"/>
  <c r="I55" i="2"/>
  <c r="F398" i="6"/>
  <c r="Q88" i="3"/>
  <c r="U40" i="2"/>
  <c r="F231" i="5"/>
  <c r="E107" i="11"/>
  <c r="E358" i="11"/>
  <c r="F203" i="7"/>
  <c r="F404" i="6"/>
  <c r="E282" i="7"/>
  <c r="F11" i="6"/>
  <c r="F215" i="5"/>
  <c r="U34" i="4"/>
  <c r="F201" i="11"/>
  <c r="F183" i="6"/>
  <c r="F361" i="7"/>
  <c r="E284" i="5"/>
  <c r="AC51" i="1"/>
  <c r="E450" i="11"/>
  <c r="E87" i="10"/>
  <c r="E353" i="6"/>
  <c r="F43" i="11"/>
  <c r="Y55" i="2"/>
  <c r="F338" i="7"/>
  <c r="E118" i="11"/>
  <c r="E159" i="7"/>
  <c r="I72" i="2"/>
  <c r="F339" i="5"/>
  <c r="AC58" i="4"/>
  <c r="E81" i="4"/>
  <c r="E248" i="5"/>
  <c r="Y16" i="2"/>
  <c r="F417" i="7"/>
  <c r="F52" i="5"/>
  <c r="I161" i="10"/>
  <c r="E275" i="5"/>
  <c r="F139" i="5"/>
  <c r="F14" i="6"/>
  <c r="F109" i="6"/>
  <c r="E435" i="5"/>
  <c r="E452" i="6"/>
  <c r="F444" i="5"/>
  <c r="U35" i="3"/>
  <c r="F222" i="5"/>
  <c r="F175" i="5"/>
  <c r="I97" i="1"/>
  <c r="F226" i="11"/>
  <c r="F147" i="11"/>
  <c r="U32" i="4"/>
  <c r="F334" i="5"/>
  <c r="Y82" i="3"/>
  <c r="F262" i="7"/>
  <c r="U33" i="2"/>
  <c r="E56" i="11"/>
  <c r="M62" i="1"/>
  <c r="AC34" i="1"/>
  <c r="E187" i="6"/>
  <c r="E300" i="5"/>
  <c r="F13" i="7"/>
  <c r="E94" i="3"/>
  <c r="F323" i="11"/>
  <c r="AC52" i="1"/>
  <c r="E422" i="5"/>
  <c r="F57" i="11"/>
  <c r="F259" i="5"/>
  <c r="I51" i="1"/>
  <c r="F108" i="6"/>
  <c r="Q56" i="3"/>
  <c r="AC20" i="1"/>
  <c r="U69" i="4"/>
  <c r="F7" i="11"/>
  <c r="AC13" i="4"/>
  <c r="E403" i="5"/>
  <c r="E75" i="2"/>
  <c r="F189" i="6"/>
  <c r="U99" i="3"/>
  <c r="E215" i="11"/>
  <c r="F431" i="7"/>
  <c r="F149" i="6"/>
  <c r="AC37" i="2"/>
  <c r="I42" i="2"/>
  <c r="F345" i="11"/>
  <c r="E49" i="11"/>
  <c r="E35" i="1"/>
  <c r="F331" i="6"/>
  <c r="F73" i="5"/>
  <c r="E135" i="5"/>
  <c r="F259" i="11"/>
  <c r="E168" i="5"/>
  <c r="F377" i="6"/>
  <c r="F385" i="6"/>
  <c r="F308" i="11"/>
  <c r="F260" i="6"/>
  <c r="E308" i="5"/>
  <c r="U22" i="4"/>
  <c r="E215" i="7"/>
  <c r="F443" i="5"/>
  <c r="I72" i="1"/>
  <c r="E59" i="6"/>
  <c r="E401" i="5"/>
  <c r="F120" i="11"/>
  <c r="F451" i="6"/>
  <c r="I53" i="1"/>
  <c r="F193" i="11"/>
  <c r="Q69" i="1"/>
  <c r="F229" i="6"/>
  <c r="F304" i="11"/>
  <c r="F107" i="11"/>
  <c r="M239" i="10"/>
  <c r="F103" i="5"/>
  <c r="F230" i="11"/>
  <c r="E174" i="6"/>
  <c r="F453" i="11"/>
  <c r="U34" i="3"/>
  <c r="Y62" i="3"/>
  <c r="F315" i="7"/>
  <c r="M72" i="3"/>
  <c r="F391" i="6"/>
  <c r="M28" i="3"/>
  <c r="U79" i="3"/>
  <c r="E96" i="3"/>
  <c r="E132" i="5"/>
  <c r="U100" i="3"/>
  <c r="E33" i="3"/>
  <c r="AC79" i="3"/>
  <c r="Y19" i="3"/>
  <c r="Y50" i="3"/>
  <c r="I68" i="1"/>
  <c r="F237" i="7"/>
  <c r="U78" i="3"/>
  <c r="F85" i="11"/>
  <c r="F388" i="6"/>
  <c r="F444" i="7"/>
  <c r="M59" i="3"/>
  <c r="F356" i="11"/>
  <c r="I94" i="3"/>
  <c r="E425" i="5"/>
  <c r="E81" i="1"/>
  <c r="E420" i="5"/>
  <c r="E96" i="4"/>
  <c r="E175" i="5"/>
  <c r="F408" i="7"/>
  <c r="U31" i="4"/>
  <c r="Y58" i="1"/>
  <c r="F191" i="11"/>
  <c r="F295" i="11"/>
  <c r="M131" i="10"/>
  <c r="I34" i="4"/>
  <c r="F357" i="7"/>
  <c r="I37" i="2"/>
  <c r="E88" i="5"/>
  <c r="E60" i="7"/>
  <c r="F173" i="11"/>
  <c r="F74" i="11"/>
  <c r="Y55" i="1"/>
  <c r="E46" i="6"/>
  <c r="I36" i="1"/>
  <c r="F113" i="6"/>
  <c r="F166" i="5"/>
  <c r="F452" i="7"/>
  <c r="M52" i="3"/>
  <c r="Y73" i="1"/>
  <c r="E90" i="6"/>
  <c r="AC54" i="2"/>
  <c r="E430" i="5"/>
  <c r="F427" i="6"/>
  <c r="F412" i="11"/>
  <c r="F195" i="6"/>
  <c r="Q95" i="3"/>
  <c r="F58" i="11"/>
  <c r="F314" i="5"/>
  <c r="E38" i="1"/>
  <c r="F5" i="7"/>
  <c r="E266" i="5"/>
  <c r="E33" i="1"/>
  <c r="F434" i="6"/>
  <c r="M61" i="4"/>
  <c r="I55" i="1"/>
  <c r="Y41" i="1"/>
  <c r="U68" i="1"/>
  <c r="F230" i="6"/>
  <c r="Y81" i="1"/>
  <c r="M181" i="10"/>
  <c r="E395" i="6"/>
  <c r="M75" i="4"/>
  <c r="M41" i="2"/>
  <c r="Y60" i="2"/>
  <c r="E352" i="5"/>
  <c r="F279" i="5"/>
  <c r="U81" i="1"/>
  <c r="E35" i="6"/>
  <c r="F30" i="11"/>
  <c r="U59" i="2"/>
  <c r="E97" i="4"/>
  <c r="Y12" i="1"/>
  <c r="F338" i="11"/>
  <c r="I40" i="2"/>
  <c r="E288" i="11"/>
  <c r="U58" i="4"/>
  <c r="E250" i="7"/>
  <c r="M33" i="4"/>
  <c r="Y48" i="1"/>
  <c r="Q36" i="3"/>
  <c r="F451" i="11"/>
  <c r="Y76" i="3"/>
  <c r="AC21" i="1"/>
  <c r="Q49" i="3"/>
  <c r="U58" i="2"/>
  <c r="E402" i="5"/>
  <c r="I40" i="4"/>
  <c r="Q94" i="4"/>
  <c r="M69" i="1"/>
  <c r="M225" i="10"/>
  <c r="M36" i="1"/>
  <c r="M80" i="1"/>
  <c r="F31" i="5"/>
  <c r="Y15" i="3"/>
  <c r="M61" i="1"/>
  <c r="I363" i="10"/>
  <c r="F58" i="5"/>
  <c r="E434" i="6"/>
  <c r="E321" i="6"/>
  <c r="F88" i="7"/>
  <c r="M315" i="10"/>
  <c r="F163" i="6"/>
  <c r="E408" i="5"/>
  <c r="E16" i="11"/>
  <c r="F422" i="5"/>
  <c r="AC14" i="1"/>
  <c r="F320" i="11"/>
  <c r="F58" i="7"/>
  <c r="AC56" i="2"/>
  <c r="M42" i="4"/>
  <c r="F85" i="7"/>
  <c r="F315" i="5"/>
  <c r="I32" i="3"/>
  <c r="F128" i="6"/>
  <c r="F227" i="11"/>
  <c r="F406" i="7"/>
  <c r="F235" i="6"/>
  <c r="E270" i="6"/>
  <c r="F452" i="5"/>
  <c r="F425" i="7"/>
  <c r="M90" i="2"/>
  <c r="E200" i="7"/>
  <c r="E175" i="6"/>
  <c r="F337" i="7"/>
  <c r="F306" i="6"/>
  <c r="F237" i="5"/>
  <c r="F283" i="5"/>
  <c r="E18" i="6"/>
  <c r="E310" i="5"/>
  <c r="E100" i="1"/>
  <c r="Q102" i="1"/>
  <c r="E141" i="11"/>
  <c r="F17" i="11"/>
  <c r="AC14" i="2"/>
  <c r="F332" i="6"/>
  <c r="E167" i="11"/>
  <c r="E89" i="5"/>
  <c r="E246" i="7"/>
  <c r="F236" i="5"/>
  <c r="F427" i="11"/>
  <c r="E140" i="6"/>
  <c r="U37" i="2"/>
  <c r="M102" i="1"/>
  <c r="F357" i="11"/>
  <c r="Y11" i="3"/>
  <c r="F50" i="11"/>
  <c r="Q80" i="3"/>
  <c r="M77" i="3"/>
  <c r="F209" i="7"/>
  <c r="I23" i="10"/>
  <c r="E84" i="5"/>
  <c r="F330" i="7"/>
  <c r="E84" i="11"/>
  <c r="AC15" i="3"/>
  <c r="E417" i="7"/>
  <c r="F370" i="6"/>
  <c r="E110" i="7"/>
  <c r="E313" i="6"/>
  <c r="F45" i="7"/>
  <c r="E265" i="5"/>
  <c r="E34" i="1"/>
  <c r="E55" i="11"/>
  <c r="E103" i="5"/>
  <c r="U18" i="1"/>
  <c r="F195" i="11"/>
  <c r="E336" i="7"/>
  <c r="E375" i="11"/>
  <c r="E23" i="7"/>
  <c r="Q89" i="4"/>
  <c r="F131" i="5"/>
  <c r="F81" i="5"/>
  <c r="E445" i="11"/>
  <c r="F267" i="5"/>
  <c r="E204" i="11"/>
  <c r="M71" i="2"/>
  <c r="U93" i="1"/>
  <c r="E255" i="5"/>
  <c r="F101" i="11"/>
  <c r="F76" i="5"/>
  <c r="E177" i="6"/>
  <c r="F152" i="6"/>
  <c r="F426" i="7"/>
  <c r="F271" i="11"/>
  <c r="F309" i="7"/>
  <c r="Q79" i="4"/>
  <c r="U93" i="2"/>
  <c r="U13" i="3"/>
  <c r="F368" i="6"/>
  <c r="Q97" i="3"/>
  <c r="E86" i="5"/>
  <c r="Y12" i="3"/>
  <c r="Y12" i="2"/>
  <c r="E62" i="1"/>
  <c r="M56" i="1"/>
  <c r="Q79" i="3"/>
  <c r="E93" i="4"/>
  <c r="Y92" i="1"/>
  <c r="E222" i="5"/>
  <c r="F371" i="11"/>
  <c r="I91" i="3"/>
  <c r="F286" i="11"/>
  <c r="U36" i="3"/>
  <c r="I52" i="2"/>
  <c r="I74" i="4"/>
  <c r="F213" i="11"/>
  <c r="Y78" i="3"/>
  <c r="Y61" i="2"/>
  <c r="F274" i="5"/>
  <c r="F298" i="6"/>
  <c r="E414" i="11"/>
  <c r="F349" i="11"/>
  <c r="E269" i="5"/>
  <c r="E394" i="5"/>
  <c r="F224" i="7"/>
  <c r="E257" i="5"/>
  <c r="M53" i="2"/>
  <c r="Q32" i="1"/>
  <c r="F18" i="11"/>
  <c r="F427" i="7"/>
  <c r="E171" i="11"/>
  <c r="F90" i="6"/>
  <c r="E160" i="5"/>
  <c r="F287" i="6"/>
  <c r="U80" i="1"/>
  <c r="F103" i="7"/>
  <c r="Q90" i="3"/>
  <c r="AC29" i="4"/>
  <c r="Q70" i="3"/>
  <c r="E338" i="5"/>
  <c r="F448" i="6"/>
  <c r="I55" i="3"/>
  <c r="F298" i="11"/>
  <c r="U98" i="2"/>
  <c r="Q70" i="2"/>
  <c r="E72" i="6"/>
  <c r="U20" i="1"/>
  <c r="F444" i="11"/>
  <c r="F73" i="11"/>
  <c r="Y60" i="3"/>
  <c r="F9" i="7"/>
  <c r="E101" i="2"/>
  <c r="AC22" i="1"/>
  <c r="E342" i="5"/>
  <c r="M101" i="10"/>
  <c r="Y93" i="2"/>
  <c r="F55" i="7"/>
  <c r="U62" i="3"/>
  <c r="F220" i="11"/>
  <c r="F211" i="7"/>
  <c r="F317" i="7"/>
  <c r="Y62" i="1"/>
  <c r="U89" i="2"/>
  <c r="Q37" i="4"/>
  <c r="F375" i="6"/>
  <c r="I102" i="1"/>
  <c r="F165" i="5"/>
  <c r="Q64" i="3"/>
  <c r="F140" i="6"/>
  <c r="F242" i="6"/>
  <c r="E33" i="2"/>
  <c r="AC59" i="2"/>
  <c r="U69" i="3"/>
  <c r="U15" i="1"/>
  <c r="E71" i="4"/>
  <c r="AC77" i="3"/>
  <c r="F442" i="5"/>
  <c r="E75" i="3"/>
  <c r="U12" i="1"/>
  <c r="F144" i="6"/>
  <c r="E410" i="11"/>
  <c r="F45" i="5"/>
  <c r="F323" i="5"/>
  <c r="E398" i="5"/>
  <c r="M97" i="3"/>
  <c r="F327" i="6"/>
  <c r="F342" i="7"/>
  <c r="M442" i="10"/>
  <c r="F167" i="11"/>
  <c r="E81" i="3"/>
  <c r="F409" i="7"/>
  <c r="F116" i="6"/>
  <c r="AC17" i="1"/>
  <c r="E403" i="10"/>
  <c r="AC9" i="1"/>
  <c r="F147" i="5"/>
  <c r="F248" i="7"/>
  <c r="F328" i="11"/>
  <c r="F105" i="5"/>
  <c r="E454" i="11"/>
  <c r="M32" i="4"/>
  <c r="E431" i="6"/>
  <c r="M91" i="3"/>
  <c r="Y71" i="3"/>
  <c r="Y15" i="1"/>
  <c r="F15" i="6"/>
  <c r="I52" i="3"/>
  <c r="E33" i="4"/>
  <c r="I40" i="3"/>
  <c r="AC49" i="2"/>
  <c r="I33" i="2"/>
  <c r="E276" i="6"/>
  <c r="E64" i="5"/>
  <c r="F358" i="5"/>
  <c r="I59" i="2"/>
  <c r="E90" i="4"/>
  <c r="F144" i="5"/>
  <c r="Q89" i="2"/>
  <c r="Y16" i="3"/>
  <c r="E354" i="5"/>
  <c r="E226" i="5"/>
  <c r="Q50" i="3"/>
  <c r="I51" i="2"/>
  <c r="I384" i="10"/>
  <c r="E99" i="2"/>
  <c r="Y62" i="2"/>
  <c r="I52" i="4"/>
  <c r="U75" i="2"/>
  <c r="Y71" i="4"/>
  <c r="AC55" i="4"/>
  <c r="E32" i="3"/>
  <c r="I54" i="4"/>
  <c r="Y90" i="2"/>
  <c r="U74" i="4"/>
  <c r="Q58" i="4"/>
  <c r="E54" i="4"/>
  <c r="I40" i="1"/>
  <c r="F91" i="5"/>
  <c r="I75" i="1"/>
  <c r="U9" i="1"/>
  <c r="Y37" i="3"/>
  <c r="U8" i="1"/>
  <c r="M71" i="1"/>
  <c r="M99" i="3"/>
  <c r="AC71" i="2"/>
  <c r="F8" i="7"/>
  <c r="E329" i="5"/>
  <c r="E29" i="3"/>
  <c r="F394" i="7"/>
  <c r="U53" i="1"/>
  <c r="AC15" i="4"/>
  <c r="M48" i="2"/>
  <c r="AC20" i="3"/>
  <c r="AC38" i="4"/>
  <c r="AC9" i="3"/>
  <c r="M92" i="4"/>
  <c r="U72" i="3"/>
  <c r="F125" i="7"/>
  <c r="F278" i="6"/>
  <c r="F207" i="11"/>
  <c r="E347" i="6"/>
  <c r="M415" i="10"/>
  <c r="F88" i="6"/>
  <c r="AC31" i="3"/>
  <c r="Y93" i="3"/>
  <c r="F44" i="11"/>
  <c r="F277" i="11"/>
  <c r="AC59" i="1"/>
  <c r="F114" i="7"/>
  <c r="M90" i="3"/>
  <c r="M88" i="4"/>
  <c r="E60" i="4"/>
  <c r="M29" i="1"/>
  <c r="E71" i="2"/>
  <c r="F241" i="6"/>
  <c r="E185" i="6"/>
  <c r="I28" i="2"/>
  <c r="F46" i="11"/>
  <c r="F169" i="5"/>
  <c r="F194" i="7"/>
  <c r="AC53" i="3"/>
  <c r="F362" i="11"/>
  <c r="E420" i="6"/>
  <c r="F188" i="6"/>
  <c r="E236" i="6"/>
  <c r="U89" i="3"/>
  <c r="F175" i="7"/>
  <c r="E409" i="5"/>
  <c r="Y35" i="4"/>
  <c r="F97" i="6"/>
  <c r="E46" i="5"/>
  <c r="E137" i="5"/>
  <c r="F42" i="11"/>
  <c r="F258" i="5"/>
  <c r="F319" i="5"/>
  <c r="M30" i="1"/>
  <c r="E308" i="7"/>
  <c r="F5" i="6"/>
  <c r="U10" i="4"/>
  <c r="I271" i="10"/>
  <c r="F247" i="6"/>
  <c r="E422" i="6"/>
  <c r="F41" i="7"/>
  <c r="M358" i="10"/>
  <c r="F331" i="11"/>
  <c r="F73" i="6"/>
  <c r="F140" i="5"/>
  <c r="U56" i="4"/>
  <c r="F411" i="11"/>
  <c r="F149" i="5"/>
  <c r="M73" i="1"/>
  <c r="I50" i="3"/>
  <c r="E280" i="5"/>
  <c r="E320" i="5"/>
  <c r="F400" i="7"/>
  <c r="E378" i="6"/>
  <c r="AC16" i="3"/>
  <c r="F109" i="11"/>
  <c r="E100" i="7"/>
  <c r="F282" i="11"/>
  <c r="E373" i="11"/>
  <c r="E218" i="5"/>
  <c r="E172" i="6"/>
  <c r="E170" i="5"/>
  <c r="Q42" i="1"/>
  <c r="F10" i="11"/>
  <c r="E176" i="6"/>
  <c r="F54" i="6"/>
  <c r="E365" i="5"/>
  <c r="F36" i="6"/>
  <c r="E308" i="6"/>
  <c r="F409" i="6"/>
  <c r="F131" i="6"/>
  <c r="AC20" i="4"/>
  <c r="F234" i="5"/>
  <c r="F340" i="11"/>
  <c r="F9" i="5"/>
  <c r="AC78" i="2"/>
  <c r="I56" i="4"/>
  <c r="Q60" i="3"/>
  <c r="F363" i="5"/>
  <c r="E95" i="1"/>
  <c r="E258" i="5"/>
  <c r="E393" i="5"/>
  <c r="F94" i="11"/>
  <c r="E439" i="5"/>
  <c r="F53" i="6"/>
  <c r="F286" i="6"/>
  <c r="F175" i="11"/>
  <c r="Y98" i="1"/>
  <c r="Q81" i="4"/>
  <c r="F17" i="5"/>
  <c r="E222" i="7"/>
  <c r="F324" i="6"/>
  <c r="AC18" i="4"/>
  <c r="F124" i="6"/>
  <c r="I269" i="10"/>
  <c r="F406" i="5"/>
  <c r="Y11" i="2"/>
  <c r="Q92" i="4"/>
  <c r="Y22" i="2"/>
  <c r="E174" i="5"/>
  <c r="M91" i="4"/>
  <c r="AC76" i="4"/>
  <c r="E95" i="5"/>
  <c r="AC40" i="3"/>
  <c r="E50" i="2"/>
  <c r="E91" i="1"/>
  <c r="E343" i="5"/>
  <c r="U37" i="4"/>
  <c r="I41" i="2"/>
  <c r="E325" i="5"/>
  <c r="U32" i="1"/>
  <c r="Y88" i="3"/>
  <c r="F240" i="5"/>
  <c r="E193" i="11"/>
  <c r="F453" i="5"/>
  <c r="E27" i="6"/>
  <c r="M50" i="4"/>
  <c r="F26" i="6"/>
  <c r="M51" i="3"/>
  <c r="F180" i="6"/>
  <c r="AC13" i="1"/>
  <c r="F353" i="7"/>
  <c r="I28" i="3"/>
  <c r="E437" i="6"/>
  <c r="U72" i="4"/>
  <c r="F196" i="5"/>
  <c r="M73" i="3"/>
  <c r="Q75" i="3"/>
  <c r="E113" i="5"/>
  <c r="E113" i="11"/>
  <c r="F263" i="5"/>
  <c r="Y73" i="2"/>
  <c r="Y100" i="2"/>
  <c r="E237" i="10"/>
  <c r="E341" i="5"/>
  <c r="Q51" i="2"/>
  <c r="F419" i="5"/>
  <c r="I62" i="10"/>
  <c r="F240" i="6"/>
  <c r="E245" i="11"/>
  <c r="AC54" i="1"/>
  <c r="F136" i="7"/>
  <c r="F364" i="7"/>
  <c r="F358" i="7"/>
  <c r="E93" i="2"/>
  <c r="F416" i="6"/>
  <c r="F248" i="11"/>
  <c r="E92" i="3"/>
  <c r="AC56" i="1"/>
  <c r="F56" i="11"/>
  <c r="AC34" i="4"/>
  <c r="F283" i="11"/>
  <c r="F346" i="6"/>
  <c r="I167" i="10"/>
  <c r="E374" i="7"/>
  <c r="E222" i="11"/>
  <c r="E49" i="3"/>
  <c r="E66" i="5"/>
  <c r="F37" i="7"/>
  <c r="M56" i="4"/>
  <c r="I31" i="2"/>
  <c r="U14" i="4"/>
  <c r="U90" i="2"/>
  <c r="F38" i="6"/>
  <c r="E100" i="2"/>
  <c r="M42" i="2"/>
  <c r="F270" i="5"/>
  <c r="F265" i="11"/>
  <c r="I29" i="2"/>
  <c r="F146" i="5"/>
  <c r="E304" i="5"/>
  <c r="Y37" i="4"/>
  <c r="E273" i="5"/>
  <c r="E37" i="6"/>
  <c r="Y10" i="1"/>
  <c r="F453" i="7"/>
  <c r="M80" i="4"/>
  <c r="U11" i="2"/>
  <c r="Y54" i="3"/>
  <c r="E395" i="5"/>
  <c r="Y48" i="4"/>
  <c r="U39" i="1"/>
  <c r="E171" i="6"/>
  <c r="I33" i="3"/>
  <c r="E31" i="3"/>
  <c r="E30" i="5"/>
  <c r="E402" i="11"/>
  <c r="E34" i="4"/>
  <c r="AC16" i="4"/>
  <c r="E108" i="11"/>
  <c r="F257" i="6"/>
  <c r="E213" i="11"/>
  <c r="F235" i="7"/>
  <c r="F345" i="7"/>
  <c r="E282" i="5"/>
  <c r="E98" i="3"/>
  <c r="U11" i="4"/>
  <c r="Y53" i="2"/>
  <c r="I71" i="1"/>
  <c r="AC82" i="2"/>
  <c r="E82" i="6"/>
  <c r="F380" i="6"/>
  <c r="E57" i="5"/>
  <c r="I32" i="2"/>
  <c r="Q94" i="3"/>
  <c r="M76" i="1"/>
  <c r="F335" i="7"/>
  <c r="Q98" i="1"/>
  <c r="F32" i="7"/>
  <c r="U53" i="2"/>
  <c r="E262" i="5"/>
  <c r="Q73" i="2"/>
  <c r="F313" i="7"/>
  <c r="F100" i="6"/>
  <c r="M100" i="4"/>
  <c r="M60" i="3"/>
  <c r="F421" i="7"/>
  <c r="Y8" i="4"/>
  <c r="Q82" i="1"/>
  <c r="I71" i="4"/>
  <c r="E287" i="5"/>
  <c r="F447" i="7"/>
  <c r="Y13" i="3"/>
  <c r="I91" i="4"/>
  <c r="I73" i="4"/>
  <c r="E351" i="6"/>
  <c r="F128" i="5"/>
  <c r="Q96" i="2"/>
  <c r="M92" i="3"/>
  <c r="Q81" i="1"/>
  <c r="I50" i="4"/>
  <c r="F299" i="11"/>
  <c r="F250" i="6"/>
  <c r="U17" i="1"/>
  <c r="E38" i="4"/>
  <c r="I28" i="1"/>
  <c r="AC38" i="2"/>
  <c r="E48" i="5"/>
  <c r="I78" i="4"/>
  <c r="F323" i="6"/>
  <c r="E41" i="1"/>
  <c r="F158" i="11"/>
  <c r="I84" i="4"/>
  <c r="M31" i="4"/>
  <c r="F405" i="11"/>
  <c r="AC81" i="4"/>
  <c r="I76" i="4"/>
  <c r="M93" i="2"/>
  <c r="I58" i="1"/>
  <c r="E94" i="1"/>
  <c r="E165" i="7"/>
  <c r="E56" i="2"/>
  <c r="U75" i="1"/>
  <c r="F130" i="6"/>
  <c r="U34" i="1"/>
  <c r="AC50" i="4"/>
  <c r="F262" i="5"/>
  <c r="U96" i="3"/>
  <c r="E372" i="6"/>
  <c r="I268" i="10"/>
  <c r="E40" i="7"/>
  <c r="E32" i="4"/>
  <c r="F86" i="6"/>
  <c r="E295" i="5"/>
  <c r="M29" i="2"/>
  <c r="E59" i="4"/>
  <c r="E67" i="11"/>
  <c r="E61" i="5"/>
  <c r="Q39" i="3"/>
  <c r="I76" i="3"/>
  <c r="E192" i="5"/>
  <c r="F277" i="7"/>
  <c r="U48" i="1"/>
  <c r="U71" i="3"/>
  <c r="Y40" i="4"/>
  <c r="F305" i="6"/>
  <c r="U62" i="4"/>
  <c r="F213" i="6"/>
  <c r="U79" i="2"/>
  <c r="M98" i="2"/>
  <c r="U49" i="4"/>
  <c r="I355" i="10"/>
  <c r="F279" i="6"/>
  <c r="E11" i="5"/>
  <c r="I69" i="4"/>
  <c r="F386" i="6"/>
  <c r="AC73" i="4"/>
  <c r="E56" i="1"/>
  <c r="Y10" i="4"/>
  <c r="Q94" i="2"/>
  <c r="U62" i="1"/>
  <c r="U30" i="1"/>
  <c r="E341" i="11"/>
  <c r="M99" i="1"/>
  <c r="I34" i="1"/>
  <c r="I74" i="2"/>
  <c r="F58" i="6"/>
  <c r="E353" i="5"/>
  <c r="E254" i="5"/>
  <c r="E316" i="6"/>
  <c r="E77" i="1"/>
  <c r="Y91" i="3"/>
  <c r="Q100" i="3"/>
  <c r="E279" i="6"/>
  <c r="AC9" i="4"/>
  <c r="E301" i="5"/>
  <c r="F345" i="5"/>
  <c r="I9" i="10"/>
  <c r="E146" i="5"/>
  <c r="I42" i="4"/>
  <c r="M77" i="1"/>
  <c r="Q91" i="3"/>
  <c r="F149" i="11"/>
  <c r="U14" i="2"/>
  <c r="I57" i="1"/>
  <c r="U59" i="4"/>
  <c r="Y53" i="4"/>
  <c r="AC51" i="3"/>
  <c r="M74" i="1"/>
  <c r="I93" i="2"/>
  <c r="F65" i="7"/>
  <c r="F249" i="5"/>
  <c r="F378" i="11"/>
  <c r="E30" i="4"/>
  <c r="E69" i="5"/>
  <c r="I78" i="2"/>
  <c r="M48" i="1"/>
  <c r="E259" i="6"/>
  <c r="F77" i="7"/>
  <c r="F153" i="6"/>
  <c r="E88" i="2"/>
  <c r="E74" i="4"/>
  <c r="M74" i="3"/>
  <c r="M72" i="2"/>
  <c r="U82" i="4"/>
  <c r="F333" i="6"/>
  <c r="AC19" i="1"/>
  <c r="E36" i="1"/>
  <c r="Q74" i="4"/>
  <c r="F297" i="7"/>
  <c r="E44" i="5"/>
  <c r="F429" i="5"/>
  <c r="E411" i="6"/>
  <c r="E36" i="3"/>
  <c r="E96" i="6"/>
  <c r="U59" i="3"/>
  <c r="F22" i="6"/>
  <c r="U56" i="1"/>
  <c r="I101" i="3"/>
  <c r="F414" i="5"/>
  <c r="U80" i="3"/>
  <c r="U9" i="3"/>
  <c r="Q57" i="4"/>
  <c r="E75" i="1"/>
  <c r="F147" i="6"/>
  <c r="F79" i="7"/>
  <c r="E378" i="5"/>
  <c r="E412" i="6"/>
  <c r="F162" i="11"/>
  <c r="Q28" i="3"/>
  <c r="E220" i="6"/>
  <c r="E242" i="7"/>
  <c r="E42" i="5"/>
  <c r="Y41" i="4"/>
  <c r="F439" i="7"/>
  <c r="E268" i="6"/>
  <c r="M94" i="1"/>
  <c r="Y97" i="4"/>
  <c r="E148" i="6"/>
  <c r="F99" i="11"/>
  <c r="F35" i="5"/>
  <c r="M93" i="4"/>
  <c r="E351" i="5"/>
  <c r="F284" i="11"/>
  <c r="M82" i="4"/>
  <c r="I80" i="1"/>
  <c r="Y95" i="4"/>
  <c r="M91" i="2"/>
  <c r="E189" i="5"/>
  <c r="U92" i="2"/>
  <c r="E55" i="4"/>
  <c r="Q34" i="2"/>
  <c r="M82" i="2"/>
  <c r="F365" i="6"/>
  <c r="U16" i="4"/>
  <c r="E133" i="7"/>
  <c r="F423" i="11"/>
  <c r="F300" i="6"/>
  <c r="I93" i="1"/>
  <c r="AC39" i="3"/>
  <c r="E72" i="3"/>
  <c r="E74" i="1"/>
  <c r="Q90" i="4"/>
  <c r="F7" i="5"/>
  <c r="F48" i="6"/>
  <c r="E53" i="1"/>
  <c r="E136" i="5"/>
  <c r="E385" i="6"/>
  <c r="U17" i="2"/>
  <c r="Y55" i="3"/>
  <c r="E94" i="7"/>
  <c r="E405" i="5"/>
  <c r="AC39" i="1"/>
  <c r="I51" i="4"/>
  <c r="F361" i="10"/>
  <c r="Q28" i="1"/>
  <c r="E428" i="5"/>
  <c r="U55" i="4"/>
  <c r="Q75" i="2"/>
  <c r="F194" i="6"/>
  <c r="Q34" i="4"/>
  <c r="M96" i="1"/>
  <c r="Y38" i="1"/>
  <c r="F156" i="5"/>
  <c r="F142" i="6"/>
  <c r="E317" i="7"/>
  <c r="E126" i="6"/>
  <c r="F374" i="6"/>
  <c r="E48" i="4"/>
  <c r="U93" i="4"/>
  <c r="AC78" i="1"/>
  <c r="E223" i="5"/>
  <c r="M230" i="10"/>
  <c r="F71" i="6"/>
  <c r="E322" i="5"/>
  <c r="Y19" i="1"/>
  <c r="Y19" i="2"/>
  <c r="F400" i="6"/>
  <c r="Y97" i="2"/>
  <c r="AC58" i="1"/>
  <c r="I71" i="2"/>
  <c r="F365" i="5"/>
  <c r="E35" i="4"/>
  <c r="F237" i="11"/>
  <c r="Y92" i="3"/>
  <c r="E424" i="6"/>
  <c r="U57" i="2"/>
  <c r="Y39" i="2"/>
  <c r="E52" i="4"/>
  <c r="M55" i="1"/>
  <c r="E97" i="3"/>
  <c r="I73" i="3"/>
  <c r="E42" i="3"/>
  <c r="F201" i="6"/>
  <c r="F208" i="7"/>
  <c r="U31" i="2"/>
  <c r="F261" i="6"/>
  <c r="F116" i="11"/>
  <c r="E54" i="2"/>
  <c r="F161" i="5"/>
  <c r="F359" i="11"/>
  <c r="F431" i="5"/>
  <c r="M60" i="2"/>
  <c r="Y57" i="2"/>
  <c r="Y74" i="3"/>
  <c r="I97" i="3"/>
  <c r="I82" i="10"/>
  <c r="Q80" i="4"/>
  <c r="M98" i="1"/>
  <c r="M78" i="3"/>
  <c r="F183" i="5"/>
  <c r="F233" i="11"/>
  <c r="U76" i="1"/>
  <c r="F256" i="6"/>
  <c r="Y34" i="3"/>
  <c r="F288" i="7"/>
  <c r="E225" i="5"/>
  <c r="Q53" i="1"/>
  <c r="E87" i="5"/>
  <c r="I443" i="10"/>
  <c r="Y69" i="4"/>
  <c r="F225" i="6"/>
  <c r="E156" i="7"/>
  <c r="F301" i="6"/>
  <c r="E440" i="5"/>
  <c r="Y78" i="1"/>
  <c r="M96" i="2"/>
  <c r="Y38" i="3"/>
  <c r="Y90" i="1"/>
  <c r="E36" i="4"/>
  <c r="E96" i="2"/>
  <c r="I29" i="3"/>
  <c r="F399" i="5"/>
  <c r="I61" i="2"/>
  <c r="F288" i="6"/>
  <c r="F204" i="7"/>
  <c r="E211" i="11"/>
  <c r="E24" i="5"/>
  <c r="E13" i="5"/>
  <c r="F46" i="7"/>
  <c r="E389" i="7"/>
  <c r="AC33" i="4"/>
  <c r="F407" i="6"/>
  <c r="U22" i="2"/>
  <c r="M62" i="2"/>
  <c r="U12" i="2"/>
  <c r="E31" i="5"/>
  <c r="F384" i="5"/>
  <c r="E171" i="5"/>
  <c r="E302" i="5"/>
  <c r="U90" i="3"/>
  <c r="U33" i="3"/>
  <c r="I34" i="3"/>
  <c r="Q95" i="4"/>
  <c r="F90" i="5"/>
  <c r="F166" i="11"/>
  <c r="I78" i="3"/>
  <c r="F263" i="7"/>
  <c r="AC17" i="3"/>
  <c r="I100" i="3"/>
  <c r="E58" i="4"/>
  <c r="F346" i="5"/>
  <c r="F366" i="5"/>
  <c r="M69" i="2"/>
  <c r="U18" i="2"/>
  <c r="M31" i="2"/>
  <c r="U39" i="4"/>
  <c r="AC18" i="2"/>
  <c r="F53" i="11"/>
  <c r="Y50" i="4"/>
  <c r="F17" i="7"/>
  <c r="U52" i="2"/>
  <c r="E323" i="5"/>
  <c r="F401" i="6"/>
  <c r="F82" i="11"/>
  <c r="E303" i="11"/>
  <c r="I53" i="4"/>
  <c r="F141" i="7"/>
  <c r="E89" i="3"/>
  <c r="F366" i="7"/>
  <c r="E352" i="7"/>
  <c r="E60" i="11"/>
  <c r="F362" i="7"/>
  <c r="E372" i="5"/>
  <c r="F202" i="6"/>
  <c r="F326" i="11"/>
  <c r="Q49" i="2"/>
  <c r="Y29" i="3"/>
  <c r="U21" i="1"/>
  <c r="F193" i="6"/>
  <c r="Y88" i="2"/>
  <c r="Q78" i="1"/>
  <c r="Y21" i="4"/>
  <c r="E99" i="1"/>
  <c r="F228" i="6"/>
  <c r="I80" i="4"/>
  <c r="E153" i="11"/>
  <c r="U19" i="2"/>
  <c r="U57" i="1"/>
  <c r="F32" i="6"/>
  <c r="E209" i="6"/>
  <c r="Y94" i="2"/>
  <c r="E337" i="6"/>
  <c r="E229" i="5"/>
  <c r="I102" i="2"/>
  <c r="U55" i="2"/>
  <c r="F214" i="7"/>
  <c r="F83" i="7"/>
  <c r="E36" i="5"/>
  <c r="I274" i="10"/>
  <c r="E236" i="11"/>
  <c r="M34" i="4"/>
  <c r="F363" i="6"/>
  <c r="Q61" i="3"/>
  <c r="E234" i="5"/>
  <c r="F185" i="6"/>
  <c r="M76" i="3"/>
  <c r="AC61" i="4"/>
  <c r="F70" i="5"/>
  <c r="AC32" i="4"/>
  <c r="E432" i="6"/>
  <c r="M30" i="2"/>
  <c r="F343" i="11"/>
  <c r="F82" i="10"/>
  <c r="E230" i="6"/>
  <c r="M69" i="4"/>
  <c r="E76" i="6"/>
  <c r="F387" i="5"/>
  <c r="Y99" i="2"/>
  <c r="F447" i="11"/>
  <c r="E121" i="6"/>
  <c r="E93" i="3"/>
  <c r="E36" i="2"/>
  <c r="U95" i="1"/>
  <c r="F387" i="7"/>
  <c r="F127" i="5"/>
  <c r="M89" i="3"/>
  <c r="U16" i="2"/>
  <c r="U40" i="1"/>
  <c r="M54" i="2"/>
  <c r="U12" i="3"/>
  <c r="E239" i="5"/>
  <c r="F327" i="7"/>
  <c r="Q78" i="4"/>
  <c r="U74" i="3"/>
  <c r="U77" i="1"/>
  <c r="M90" i="4"/>
  <c r="I73" i="10"/>
  <c r="F23" i="7"/>
  <c r="M30" i="4"/>
  <c r="I74" i="3"/>
  <c r="AC15" i="2"/>
  <c r="F410" i="7"/>
  <c r="U10" i="1"/>
  <c r="F154" i="6"/>
  <c r="Q29" i="2"/>
  <c r="E238" i="5"/>
  <c r="U52" i="4"/>
  <c r="F127" i="11"/>
  <c r="Y18" i="3"/>
  <c r="AC74" i="4"/>
  <c r="M59" i="2"/>
  <c r="AC41" i="1"/>
  <c r="E37" i="11"/>
  <c r="F297" i="11"/>
  <c r="M73" i="4"/>
  <c r="E49" i="5"/>
  <c r="E198" i="5"/>
  <c r="F16" i="11"/>
  <c r="Q88" i="4"/>
  <c r="AC72" i="2"/>
  <c r="E335" i="6"/>
  <c r="E309" i="5"/>
  <c r="AC42" i="3"/>
  <c r="F265" i="5"/>
  <c r="I39" i="3"/>
  <c r="F289" i="11"/>
  <c r="I69" i="3"/>
  <c r="M39" i="1"/>
  <c r="U76" i="2"/>
  <c r="E75" i="4"/>
  <c r="AC48" i="3"/>
  <c r="U68" i="4"/>
  <c r="M38" i="4"/>
  <c r="E441" i="11"/>
  <c r="Q77" i="2"/>
  <c r="M75" i="2"/>
  <c r="E377" i="5"/>
  <c r="E72" i="4"/>
  <c r="F57" i="7"/>
  <c r="Q100" i="1"/>
  <c r="E94" i="5"/>
  <c r="E70" i="1"/>
  <c r="E185" i="5"/>
  <c r="U88" i="3"/>
  <c r="F54" i="5"/>
  <c r="F219" i="11"/>
  <c r="M70" i="2"/>
  <c r="F93" i="5"/>
  <c r="F372" i="11"/>
  <c r="F269" i="6"/>
  <c r="F251" i="6"/>
  <c r="Y90" i="3"/>
  <c r="E68" i="5"/>
  <c r="M51" i="4"/>
  <c r="U33" i="4"/>
  <c r="I31" i="4"/>
  <c r="Q39" i="4"/>
  <c r="AC74" i="3"/>
  <c r="E52" i="6"/>
  <c r="F165" i="6"/>
  <c r="E35" i="5"/>
  <c r="Q42" i="4"/>
  <c r="F280" i="11"/>
  <c r="Y77" i="4"/>
  <c r="F289" i="7"/>
  <c r="Y93" i="4"/>
  <c r="Y70" i="3"/>
  <c r="M38" i="1"/>
  <c r="M102" i="2"/>
  <c r="AC60" i="1"/>
  <c r="F10" i="7"/>
  <c r="F370" i="11"/>
  <c r="E56" i="4"/>
  <c r="M38" i="2"/>
  <c r="F47" i="5"/>
  <c r="U15" i="2"/>
  <c r="Y75" i="2"/>
  <c r="F369" i="7"/>
  <c r="E387" i="7"/>
  <c r="Y21" i="3"/>
  <c r="Y76" i="4"/>
  <c r="E360" i="5"/>
  <c r="Y17" i="3"/>
  <c r="E88" i="1"/>
  <c r="M39" i="3"/>
  <c r="U22" i="1"/>
  <c r="F246" i="7"/>
  <c r="U28" i="1"/>
  <c r="E19" i="5"/>
  <c r="U93" i="3"/>
  <c r="Y36" i="1"/>
  <c r="AC70" i="1"/>
  <c r="F323" i="7"/>
  <c r="E35" i="3"/>
  <c r="Y101" i="3"/>
  <c r="I75" i="3"/>
  <c r="M54" i="1"/>
  <c r="I32" i="1"/>
  <c r="F204" i="5"/>
  <c r="U61" i="4"/>
  <c r="F49" i="11"/>
  <c r="F356" i="5"/>
  <c r="E298" i="11"/>
  <c r="AC82" i="4"/>
  <c r="E50" i="5"/>
  <c r="E147" i="5"/>
  <c r="Q40" i="2"/>
  <c r="F239" i="5"/>
  <c r="F198" i="7"/>
  <c r="F445" i="11"/>
  <c r="E187" i="5"/>
  <c r="F114" i="6"/>
  <c r="Y52" i="1"/>
  <c r="E59" i="5"/>
  <c r="Y68" i="3"/>
  <c r="E307" i="11"/>
  <c r="U35" i="4"/>
  <c r="F353" i="5"/>
  <c r="Y59" i="4"/>
  <c r="F397" i="7"/>
  <c r="F276" i="7"/>
  <c r="E304" i="6"/>
  <c r="F8" i="11"/>
  <c r="I59" i="3"/>
  <c r="AC60" i="4"/>
  <c r="F275" i="5"/>
  <c r="Y72" i="1"/>
  <c r="F229" i="5"/>
  <c r="F126" i="11"/>
  <c r="F440" i="6"/>
  <c r="F292" i="11"/>
  <c r="U50" i="3"/>
  <c r="E106" i="6"/>
  <c r="Q50" i="1"/>
  <c r="I93" i="4"/>
  <c r="M81" i="1"/>
  <c r="U42" i="2"/>
  <c r="E48" i="3"/>
  <c r="F301" i="7"/>
  <c r="E193" i="5"/>
  <c r="F383" i="7"/>
  <c r="F84" i="7"/>
  <c r="M88" i="3"/>
  <c r="AC19" i="2"/>
  <c r="I81" i="2"/>
  <c r="F202" i="5"/>
  <c r="E32" i="7"/>
  <c r="Q76" i="4"/>
  <c r="M53" i="4"/>
  <c r="F152" i="11"/>
  <c r="M58" i="4"/>
  <c r="I53" i="2"/>
  <c r="E344" i="11"/>
  <c r="M79" i="2"/>
  <c r="U39" i="3"/>
  <c r="E94" i="11"/>
  <c r="I81" i="1"/>
  <c r="I50" i="2"/>
  <c r="E345" i="5"/>
  <c r="AC48" i="1"/>
  <c r="M95" i="1"/>
  <c r="Y14" i="4"/>
  <c r="Y10" i="2"/>
  <c r="E151" i="5"/>
  <c r="U72" i="2"/>
  <c r="Y56" i="2"/>
  <c r="I35" i="1"/>
  <c r="F117" i="6"/>
  <c r="E39" i="1"/>
  <c r="E90" i="11"/>
  <c r="Q59" i="1"/>
  <c r="Q75" i="4"/>
  <c r="AC21" i="2"/>
  <c r="E337" i="5"/>
  <c r="U68" i="3"/>
  <c r="F121" i="11"/>
  <c r="E248" i="11"/>
  <c r="U20" i="4"/>
  <c r="E92" i="4"/>
  <c r="M53" i="3"/>
  <c r="AC31" i="4"/>
  <c r="U82" i="2"/>
  <c r="E251" i="5"/>
  <c r="E261" i="5"/>
  <c r="AC77" i="1"/>
  <c r="F67" i="11"/>
  <c r="Y60" i="4"/>
  <c r="F251" i="11"/>
  <c r="F438" i="7"/>
  <c r="I59" i="1"/>
  <c r="F54" i="11"/>
  <c r="F441" i="6"/>
  <c r="Q29" i="4"/>
  <c r="F315" i="6"/>
  <c r="F209" i="11"/>
  <c r="AC55" i="1"/>
  <c r="E73" i="1"/>
  <c r="E128" i="5"/>
  <c r="E121" i="5"/>
  <c r="E40" i="2"/>
  <c r="F415" i="7"/>
  <c r="E119" i="6"/>
  <c r="I49" i="1"/>
  <c r="Y15" i="2"/>
  <c r="Q52" i="3"/>
  <c r="E12" i="5"/>
  <c r="U13" i="2"/>
  <c r="F282" i="6"/>
  <c r="F379" i="6"/>
  <c r="F380" i="5"/>
  <c r="E58" i="7"/>
  <c r="I79" i="3"/>
  <c r="F414" i="11"/>
  <c r="F253" i="11"/>
  <c r="M194" i="10"/>
  <c r="E52" i="7"/>
  <c r="F46" i="5"/>
  <c r="Y51" i="1"/>
  <c r="E289" i="6"/>
  <c r="M76" i="2"/>
  <c r="AC50" i="2"/>
  <c r="E41" i="2"/>
  <c r="F253" i="6"/>
  <c r="F446" i="5"/>
  <c r="Y16" i="1"/>
  <c r="M58" i="3"/>
  <c r="E373" i="5"/>
  <c r="I37" i="4"/>
  <c r="M35" i="4"/>
  <c r="Y40" i="1"/>
  <c r="E453" i="5"/>
  <c r="E357" i="5"/>
  <c r="F203" i="5"/>
  <c r="F78" i="6"/>
  <c r="E50" i="3"/>
  <c r="F115" i="6"/>
  <c r="Y80" i="4"/>
  <c r="F97" i="7"/>
  <c r="F160" i="5"/>
  <c r="E34" i="3"/>
  <c r="I89" i="2"/>
  <c r="Y79" i="2"/>
  <c r="E433" i="5"/>
  <c r="Q68" i="1"/>
  <c r="I77" i="10"/>
  <c r="E239" i="11"/>
  <c r="I10" i="10"/>
  <c r="F14" i="7"/>
  <c r="AC74" i="2"/>
  <c r="AC79" i="2"/>
  <c r="I352" i="10"/>
  <c r="F329" i="6"/>
  <c r="F117" i="7"/>
  <c r="F294" i="11"/>
  <c r="F72" i="7"/>
  <c r="I89" i="3"/>
  <c r="F405" i="5"/>
  <c r="Q91" i="2"/>
  <c r="AC82" i="3"/>
  <c r="F432" i="6"/>
  <c r="AC10" i="4"/>
  <c r="I92" i="4"/>
  <c r="Q53" i="3"/>
  <c r="F391" i="7"/>
  <c r="F357" i="6"/>
  <c r="E60" i="5"/>
  <c r="F257" i="7"/>
  <c r="F87" i="6"/>
  <c r="F110" i="5"/>
  <c r="F256" i="5"/>
  <c r="F388" i="7"/>
  <c r="M76" i="4"/>
  <c r="Y96" i="2"/>
  <c r="F272" i="7"/>
  <c r="R264" i="10"/>
  <c r="Y15" i="4"/>
  <c r="E30" i="2"/>
  <c r="F32" i="5"/>
  <c r="E102" i="1"/>
  <c r="Q28" i="4"/>
  <c r="M61" i="2"/>
  <c r="F199" i="6"/>
  <c r="Y38" i="2"/>
  <c r="AC58" i="3"/>
  <c r="F176" i="7"/>
  <c r="U76" i="3"/>
  <c r="Y13" i="4"/>
  <c r="Y82" i="4"/>
  <c r="F173" i="6"/>
  <c r="I88" i="3"/>
  <c r="E114" i="5"/>
  <c r="AC77" i="2"/>
  <c r="F420" i="5"/>
  <c r="E82" i="1"/>
  <c r="M68" i="1"/>
  <c r="F64" i="6"/>
  <c r="F92" i="6"/>
  <c r="F452" i="6"/>
  <c r="U73" i="4"/>
  <c r="AC31" i="1"/>
  <c r="E48" i="6"/>
  <c r="I31" i="3"/>
  <c r="E70" i="4"/>
  <c r="I38" i="1"/>
  <c r="AC76" i="1"/>
  <c r="E122" i="5"/>
  <c r="E195" i="5"/>
  <c r="E354" i="6"/>
  <c r="F339" i="6"/>
  <c r="F120" i="7"/>
  <c r="I98" i="4"/>
  <c r="F283" i="6"/>
  <c r="U29" i="3"/>
  <c r="AC57" i="2"/>
  <c r="AC71" i="3"/>
  <c r="F196" i="6"/>
  <c r="E79" i="5"/>
  <c r="I33" i="4"/>
  <c r="AC41" i="3"/>
  <c r="F287" i="11"/>
  <c r="E98" i="4"/>
  <c r="Y31" i="4"/>
  <c r="Y76" i="2"/>
  <c r="Y81" i="2"/>
  <c r="Y37" i="2"/>
  <c r="I39" i="4"/>
  <c r="E68" i="2"/>
  <c r="F380" i="11"/>
  <c r="E392" i="5"/>
  <c r="AC70" i="2"/>
  <c r="M95" i="3"/>
  <c r="U51" i="1"/>
  <c r="Y100" i="3"/>
  <c r="U73" i="3"/>
  <c r="U77" i="2"/>
  <c r="M78" i="4"/>
  <c r="F16" i="6"/>
  <c r="F251" i="7"/>
  <c r="M98" i="3"/>
  <c r="AC56" i="3"/>
  <c r="AC41" i="4"/>
  <c r="F56" i="5"/>
  <c r="E207" i="5"/>
  <c r="M55" i="2"/>
  <c r="I74" i="1"/>
  <c r="Y21" i="1"/>
  <c r="F22" i="11"/>
  <c r="Y29" i="1"/>
  <c r="Y52" i="4"/>
  <c r="M95" i="4"/>
  <c r="F319" i="11"/>
  <c r="Y57" i="1"/>
  <c r="Q76" i="3"/>
  <c r="Y82" i="1"/>
  <c r="U78" i="1"/>
  <c r="Y62" i="4"/>
  <c r="AC36" i="1"/>
  <c r="E210" i="6"/>
  <c r="M72" i="4"/>
  <c r="F244" i="7"/>
  <c r="Y77" i="3"/>
  <c r="E53" i="3"/>
  <c r="F134" i="6"/>
  <c r="F255" i="6"/>
  <c r="E328" i="7"/>
  <c r="E90" i="3"/>
  <c r="E175" i="11"/>
  <c r="E218" i="6"/>
  <c r="AC68" i="2"/>
  <c r="E159" i="11"/>
  <c r="F38" i="7"/>
  <c r="I31" i="1"/>
  <c r="F132" i="6"/>
  <c r="M37" i="1"/>
  <c r="F316" i="11"/>
  <c r="U88" i="4"/>
  <c r="M88" i="2"/>
  <c r="E79" i="4"/>
  <c r="M56" i="2"/>
  <c r="I96" i="1"/>
  <c r="Y9" i="2"/>
  <c r="Q64" i="4"/>
  <c r="E178" i="5"/>
  <c r="F322" i="11"/>
  <c r="Y74" i="4"/>
  <c r="E97" i="2"/>
  <c r="F197" i="6"/>
  <c r="E79" i="2"/>
  <c r="F252" i="6"/>
  <c r="F325" i="7"/>
  <c r="U32" i="2"/>
  <c r="Y88" i="1"/>
  <c r="AC60" i="2"/>
  <c r="E41" i="3"/>
  <c r="Q54" i="3"/>
  <c r="F433" i="6"/>
  <c r="E49" i="2"/>
  <c r="Y18" i="4"/>
  <c r="M100" i="2"/>
  <c r="Q38" i="3"/>
  <c r="F188" i="11"/>
  <c r="F393" i="11"/>
  <c r="U102" i="3"/>
  <c r="E57" i="3"/>
  <c r="E350" i="5"/>
  <c r="I101" i="1"/>
  <c r="U38" i="3"/>
  <c r="AC34" i="3"/>
  <c r="I80" i="2"/>
  <c r="F214" i="6"/>
  <c r="M55" i="4"/>
  <c r="E430" i="6"/>
  <c r="F98" i="6"/>
  <c r="Y28" i="4"/>
  <c r="F125" i="6"/>
  <c r="AC61" i="2"/>
  <c r="F124" i="11"/>
  <c r="E110" i="5"/>
  <c r="E305" i="5"/>
  <c r="F197" i="7"/>
  <c r="F20" i="5"/>
  <c r="I91" i="2"/>
  <c r="U14" i="1"/>
  <c r="F140" i="7"/>
  <c r="F220" i="6"/>
  <c r="Y54" i="4"/>
  <c r="E55" i="7"/>
  <c r="Q61" i="1"/>
  <c r="F45" i="6"/>
  <c r="F318" i="5"/>
  <c r="I98" i="2"/>
  <c r="F230" i="5"/>
  <c r="E230" i="5"/>
  <c r="F418" i="7"/>
  <c r="U102" i="2"/>
  <c r="I60" i="3"/>
  <c r="F421" i="5"/>
  <c r="E313" i="11"/>
  <c r="Q95" i="1"/>
  <c r="F102" i="6"/>
  <c r="E361" i="5"/>
  <c r="Y71" i="2"/>
  <c r="E28" i="1"/>
  <c r="AC28" i="3"/>
  <c r="Q95" i="2"/>
  <c r="F150" i="7"/>
  <c r="E17" i="5"/>
  <c r="E80" i="1"/>
  <c r="F327" i="5"/>
  <c r="Y28" i="3"/>
  <c r="Y95" i="3"/>
  <c r="E156" i="11"/>
  <c r="F12" i="6"/>
  <c r="F24" i="6"/>
  <c r="E42" i="2"/>
  <c r="E78" i="3"/>
  <c r="E284" i="6"/>
  <c r="U81" i="4"/>
  <c r="E29" i="5"/>
  <c r="M58" i="2"/>
  <c r="E71" i="3"/>
  <c r="Q34" i="3"/>
  <c r="E26" i="7"/>
  <c r="Y100" i="4"/>
  <c r="I89" i="4"/>
  <c r="E61" i="7"/>
  <c r="F185" i="7"/>
  <c r="AC18" i="3"/>
  <c r="E59" i="1"/>
  <c r="F183" i="7"/>
  <c r="E410" i="5"/>
  <c r="AC40" i="1"/>
  <c r="F261" i="5"/>
  <c r="AC29" i="3"/>
  <c r="F330" i="5"/>
  <c r="F145" i="7"/>
  <c r="E444" i="5"/>
  <c r="M52" i="4"/>
  <c r="I62" i="1"/>
  <c r="Q41" i="1"/>
  <c r="I54" i="2"/>
  <c r="M70" i="4"/>
  <c r="F105" i="11"/>
  <c r="E71" i="5"/>
  <c r="F352" i="5"/>
  <c r="E100" i="3"/>
  <c r="F128" i="11"/>
  <c r="I79" i="2"/>
  <c r="M73" i="2"/>
  <c r="AC9" i="2"/>
  <c r="F340" i="6"/>
  <c r="F379" i="11"/>
  <c r="I94" i="2"/>
  <c r="E332" i="5"/>
  <c r="E100" i="4"/>
  <c r="F68" i="6"/>
  <c r="Y60" i="1"/>
  <c r="AC34" i="2"/>
  <c r="F428" i="7"/>
  <c r="F154" i="7"/>
  <c r="F449" i="7"/>
  <c r="Q42" i="3"/>
  <c r="Y101" i="2"/>
  <c r="M92" i="2"/>
  <c r="E96" i="5"/>
  <c r="E74" i="3"/>
  <c r="F275" i="6"/>
  <c r="F301" i="5"/>
  <c r="Q32" i="3"/>
  <c r="E29" i="4"/>
  <c r="F44" i="7"/>
  <c r="U54" i="4"/>
  <c r="F318" i="6"/>
  <c r="E446" i="5"/>
  <c r="E224" i="5"/>
  <c r="U58" i="1"/>
  <c r="I70" i="1"/>
  <c r="Y36" i="2"/>
  <c r="F130" i="7"/>
  <c r="E99" i="4"/>
  <c r="F198" i="11"/>
  <c r="Y30" i="2"/>
  <c r="F384" i="6"/>
  <c r="E37" i="3"/>
  <c r="F442" i="11"/>
  <c r="F18" i="5"/>
  <c r="Y79" i="1"/>
  <c r="F392" i="6"/>
  <c r="E311" i="11"/>
  <c r="U21" i="4"/>
  <c r="E335" i="5"/>
  <c r="Q55" i="3"/>
  <c r="E28" i="2"/>
  <c r="F145" i="5"/>
  <c r="Y18" i="2"/>
  <c r="E348" i="6"/>
  <c r="E249" i="6"/>
  <c r="F386" i="5"/>
  <c r="F52" i="6"/>
  <c r="U94" i="1"/>
  <c r="E34" i="2"/>
  <c r="F43" i="7"/>
  <c r="M99" i="4"/>
  <c r="Y53" i="1"/>
  <c r="F167" i="6"/>
  <c r="I48" i="3"/>
  <c r="U40" i="3"/>
  <c r="Y57" i="4"/>
  <c r="F191" i="6"/>
  <c r="E55" i="3"/>
  <c r="U54" i="1"/>
  <c r="E39" i="3"/>
  <c r="E424" i="5"/>
  <c r="Y100" i="1"/>
  <c r="F17" i="6"/>
  <c r="E76" i="3"/>
  <c r="E299" i="5"/>
  <c r="E299" i="11"/>
  <c r="F75" i="6"/>
  <c r="M30" i="3"/>
  <c r="U30" i="3"/>
  <c r="Y20" i="1"/>
  <c r="F52" i="11"/>
  <c r="AC76" i="2"/>
  <c r="E57" i="1"/>
  <c r="M101" i="2"/>
  <c r="E90" i="2"/>
  <c r="Q36" i="4"/>
  <c r="F232" i="6"/>
  <c r="I38" i="2"/>
  <c r="I72" i="3"/>
  <c r="I99" i="2"/>
  <c r="F57" i="6"/>
  <c r="Q34" i="1"/>
  <c r="M277" i="10"/>
  <c r="M74" i="4"/>
  <c r="M77" i="10"/>
  <c r="F33" i="7"/>
  <c r="E141" i="5"/>
  <c r="E51" i="1"/>
  <c r="F172" i="11"/>
  <c r="E94" i="4"/>
  <c r="E208" i="6"/>
  <c r="I37" i="3"/>
  <c r="Y96" i="4"/>
  <c r="F309" i="11"/>
  <c r="E376" i="5"/>
  <c r="F316" i="6"/>
  <c r="I62" i="4"/>
  <c r="Y22" i="1"/>
  <c r="F89" i="5"/>
  <c r="M29" i="3"/>
  <c r="E355" i="6"/>
  <c r="Y32" i="3"/>
  <c r="E292" i="5"/>
  <c r="M35" i="1"/>
  <c r="Q88" i="1"/>
  <c r="Y88" i="4"/>
  <c r="AC54" i="4"/>
  <c r="Y12" i="4"/>
  <c r="M54" i="4"/>
  <c r="Y31" i="1"/>
  <c r="AC35" i="4"/>
  <c r="AC35" i="3"/>
  <c r="E37" i="2"/>
  <c r="E38" i="2"/>
  <c r="E53" i="11"/>
  <c r="F137" i="6"/>
  <c r="E212" i="5"/>
  <c r="F423" i="7"/>
  <c r="I77" i="1"/>
  <c r="E111" i="5"/>
  <c r="U99" i="2"/>
  <c r="AC80" i="1"/>
  <c r="E172" i="5"/>
  <c r="Q93" i="2"/>
  <c r="AC30" i="4"/>
  <c r="Q76" i="1"/>
  <c r="M96" i="3"/>
  <c r="E198" i="6"/>
  <c r="Y40" i="2"/>
  <c r="F214" i="11"/>
  <c r="AC33" i="2"/>
  <c r="M40" i="1"/>
  <c r="F428" i="5"/>
  <c r="Y36" i="3"/>
  <c r="M101" i="3"/>
  <c r="M79" i="1"/>
  <c r="M75" i="3"/>
  <c r="Q29" i="3"/>
  <c r="AC49" i="4"/>
  <c r="M93" i="3"/>
  <c r="AC8" i="1"/>
  <c r="F302" i="7"/>
  <c r="F236" i="6"/>
  <c r="M80" i="3"/>
  <c r="Y77" i="2"/>
  <c r="F306" i="7"/>
  <c r="U96" i="1"/>
  <c r="F157" i="6"/>
  <c r="F259" i="7"/>
  <c r="E166" i="5"/>
  <c r="E37" i="1"/>
  <c r="F91" i="7"/>
  <c r="E158" i="11"/>
  <c r="E117" i="6"/>
  <c r="I98" i="10"/>
  <c r="I101" i="2"/>
  <c r="F276" i="6"/>
  <c r="E50" i="4"/>
  <c r="F150" i="11"/>
  <c r="F394" i="6"/>
  <c r="F436" i="11"/>
  <c r="U36" i="1"/>
  <c r="U61" i="2"/>
  <c r="K304" i="10" l="1"/>
  <c r="G304" i="7"/>
  <c r="S292" i="10"/>
  <c r="G292" i="6"/>
  <c r="G137" i="5"/>
  <c r="G137" i="10"/>
  <c r="K101" i="10"/>
  <c r="G101" i="7"/>
  <c r="S51" i="10"/>
  <c r="G51" i="6"/>
  <c r="K176" i="10"/>
  <c r="G176" i="7"/>
  <c r="K12" i="10"/>
  <c r="G12" i="7"/>
  <c r="G87" i="6"/>
  <c r="S87" i="10"/>
  <c r="G162" i="6"/>
  <c r="S162" i="10"/>
  <c r="O237" i="10"/>
  <c r="V55" i="3"/>
  <c r="L237" i="10" s="1"/>
  <c r="G237" i="11"/>
  <c r="G35" i="10"/>
  <c r="G35" i="5"/>
  <c r="AB23" i="1"/>
  <c r="G108" i="5"/>
  <c r="G108" i="10"/>
  <c r="G313" i="11"/>
  <c r="N77" i="3"/>
  <c r="O313" i="10"/>
  <c r="P84" i="3"/>
  <c r="H44" i="4"/>
  <c r="F38" i="4"/>
  <c r="D75" i="6" s="1"/>
  <c r="G74" i="6"/>
  <c r="S74" i="10"/>
  <c r="K219" i="10"/>
  <c r="G219" i="7"/>
  <c r="G429" i="7"/>
  <c r="K429" i="10"/>
  <c r="G305" i="5"/>
  <c r="P83" i="1"/>
  <c r="G305" i="10"/>
  <c r="G400" i="11"/>
  <c r="O400" i="10"/>
  <c r="G184" i="5"/>
  <c r="G184" i="10"/>
  <c r="G257" i="5"/>
  <c r="G257" i="10"/>
  <c r="G246" i="6"/>
  <c r="S246" i="10"/>
  <c r="G189" i="6"/>
  <c r="S189" i="10"/>
  <c r="O366" i="10"/>
  <c r="G366" i="11"/>
  <c r="O195" i="10"/>
  <c r="G195" i="11"/>
  <c r="K409" i="10"/>
  <c r="G409" i="7"/>
  <c r="S232" i="10"/>
  <c r="G232" i="6"/>
  <c r="G398" i="7"/>
  <c r="K398" i="10"/>
  <c r="G228" i="7"/>
  <c r="K228" i="10"/>
  <c r="G96" i="11"/>
  <c r="O96" i="10"/>
  <c r="G28" i="10"/>
  <c r="V16" i="1"/>
  <c r="G28" i="5"/>
  <c r="G90" i="10"/>
  <c r="G90" i="5"/>
  <c r="G447" i="6"/>
  <c r="S447" i="10"/>
  <c r="O99" i="10"/>
  <c r="G99" i="11"/>
  <c r="J75" i="3"/>
  <c r="G297" i="11"/>
  <c r="O297" i="10"/>
  <c r="G337" i="11"/>
  <c r="O337" i="10"/>
  <c r="K45" i="10"/>
  <c r="G45" i="7"/>
  <c r="G287" i="5"/>
  <c r="G287" i="10"/>
  <c r="G224" i="5"/>
  <c r="T64" i="1"/>
  <c r="R58" i="1"/>
  <c r="G224" i="10"/>
  <c r="G301" i="10"/>
  <c r="G301" i="5"/>
  <c r="G445" i="6"/>
  <c r="S445" i="10"/>
  <c r="S121" i="10"/>
  <c r="G121" i="6"/>
  <c r="G304" i="6"/>
  <c r="S304" i="10"/>
  <c r="S364" i="10"/>
  <c r="G364" i="6"/>
  <c r="O408" i="10"/>
  <c r="G408" i="11"/>
  <c r="G141" i="11"/>
  <c r="O141" i="10"/>
  <c r="G90" i="7"/>
  <c r="K90" i="10"/>
  <c r="G63" i="7"/>
  <c r="K63" i="10"/>
  <c r="K83" i="10"/>
  <c r="G83" i="7"/>
  <c r="X44" i="3"/>
  <c r="G133" i="11"/>
  <c r="V37" i="3"/>
  <c r="O133" i="10"/>
  <c r="K247" i="10"/>
  <c r="G247" i="7"/>
  <c r="G344" i="6"/>
  <c r="S344" i="10"/>
  <c r="X84" i="4"/>
  <c r="V78" i="4"/>
  <c r="G15" i="7"/>
  <c r="K15" i="10"/>
  <c r="T24" i="2"/>
  <c r="R18" i="2"/>
  <c r="G14" i="7"/>
  <c r="K14" i="10"/>
  <c r="G152" i="5"/>
  <c r="G152" i="10"/>
  <c r="X64" i="1"/>
  <c r="G239" i="10"/>
  <c r="G239" i="5"/>
  <c r="V58" i="1"/>
  <c r="G298" i="7"/>
  <c r="K298" i="10"/>
  <c r="J76" i="2"/>
  <c r="G291" i="7"/>
  <c r="K291" i="10"/>
  <c r="S400" i="10"/>
  <c r="G400" i="6"/>
  <c r="G92" i="5"/>
  <c r="G92" i="10"/>
  <c r="S109" i="10"/>
  <c r="G109" i="6"/>
  <c r="G118" i="10"/>
  <c r="R36" i="1"/>
  <c r="G118" i="5"/>
  <c r="G145" i="7"/>
  <c r="K145" i="10"/>
  <c r="G175" i="6"/>
  <c r="S175" i="10"/>
  <c r="G233" i="10"/>
  <c r="G233" i="5"/>
  <c r="G166" i="10"/>
  <c r="G166" i="5"/>
  <c r="B56" i="4"/>
  <c r="P163" i="10" s="1"/>
  <c r="S163" i="10"/>
  <c r="G163" i="6"/>
  <c r="G165" i="6"/>
  <c r="S165" i="10"/>
  <c r="G16" i="7"/>
  <c r="K16" i="10"/>
  <c r="K137" i="10"/>
  <c r="G137" i="7"/>
  <c r="G45" i="11"/>
  <c r="O45" i="10"/>
  <c r="G392" i="11"/>
  <c r="O392" i="10"/>
  <c r="V98" i="4"/>
  <c r="S449" i="10"/>
  <c r="X104" i="4"/>
  <c r="G449" i="6"/>
  <c r="G346" i="7"/>
  <c r="K346" i="10"/>
  <c r="G356" i="11"/>
  <c r="O356" i="10"/>
  <c r="G44" i="11"/>
  <c r="O44" i="10"/>
  <c r="G401" i="10"/>
  <c r="G401" i="5"/>
  <c r="O403" i="10"/>
  <c r="J97" i="3"/>
  <c r="G403" i="11"/>
  <c r="L104" i="3"/>
  <c r="S106" i="10"/>
  <c r="G106" i="6"/>
  <c r="N76" i="1"/>
  <c r="G313" i="10"/>
  <c r="G313" i="5"/>
  <c r="S381" i="10"/>
  <c r="G381" i="6"/>
  <c r="R16" i="4"/>
  <c r="P13" i="10" s="1"/>
  <c r="G13" i="6"/>
  <c r="S13" i="10"/>
  <c r="G68" i="6"/>
  <c r="S68" i="10"/>
  <c r="O285" i="10"/>
  <c r="G285" i="11"/>
  <c r="S142" i="10"/>
  <c r="G142" i="6"/>
  <c r="S452" i="10"/>
  <c r="G452" i="6"/>
  <c r="G402" i="6"/>
  <c r="S402" i="10"/>
  <c r="G286" i="11"/>
  <c r="O286" i="10"/>
  <c r="S115" i="10"/>
  <c r="G115" i="6"/>
  <c r="G138" i="6"/>
  <c r="S138" i="10"/>
  <c r="K415" i="10"/>
  <c r="G415" i="7"/>
  <c r="S188" i="10"/>
  <c r="G188" i="6"/>
  <c r="O101" i="10"/>
  <c r="G101" i="11"/>
  <c r="S234" i="10"/>
  <c r="G234" i="6"/>
  <c r="S417" i="10"/>
  <c r="G417" i="6"/>
  <c r="G148" i="5"/>
  <c r="Z36" i="1"/>
  <c r="G148" i="10"/>
  <c r="G362" i="10"/>
  <c r="G362" i="5"/>
  <c r="G263" i="11"/>
  <c r="O263" i="10"/>
  <c r="G126" i="10"/>
  <c r="G126" i="5"/>
  <c r="O442" i="10"/>
  <c r="G442" i="11"/>
  <c r="O71" i="10"/>
  <c r="G71" i="11"/>
  <c r="K381" i="10"/>
  <c r="G381" i="7"/>
  <c r="G436" i="7"/>
  <c r="K436" i="10"/>
  <c r="K195" i="10"/>
  <c r="G195" i="7"/>
  <c r="O115" i="10"/>
  <c r="G115" i="11"/>
  <c r="P43" i="3"/>
  <c r="G95" i="11"/>
  <c r="O95" i="10"/>
  <c r="G33" i="10"/>
  <c r="G33" i="5"/>
  <c r="K10" i="10"/>
  <c r="G10" i="7"/>
  <c r="G427" i="11"/>
  <c r="O427" i="10"/>
  <c r="G266" i="11"/>
  <c r="O266" i="10"/>
  <c r="H84" i="1"/>
  <c r="F78" i="1"/>
  <c r="G284" i="10"/>
  <c r="G284" i="5"/>
  <c r="G333" i="6"/>
  <c r="S333" i="10"/>
  <c r="G281" i="10"/>
  <c r="G281" i="5"/>
  <c r="K192" i="10"/>
  <c r="G192" i="7"/>
  <c r="O204" i="10"/>
  <c r="G204" i="11"/>
  <c r="O270" i="10"/>
  <c r="G270" i="11"/>
  <c r="K27" i="10"/>
  <c r="G27" i="7"/>
  <c r="G292" i="7"/>
  <c r="K292" i="10"/>
  <c r="G287" i="6"/>
  <c r="S287" i="10"/>
  <c r="G171" i="10"/>
  <c r="G171" i="5"/>
  <c r="G153" i="6"/>
  <c r="S153" i="10"/>
  <c r="G9" i="7"/>
  <c r="K9" i="10"/>
  <c r="G267" i="10"/>
  <c r="G267" i="5"/>
  <c r="O56" i="10"/>
  <c r="G56" i="11"/>
  <c r="G60" i="7"/>
  <c r="K60" i="10"/>
  <c r="O253" i="10"/>
  <c r="AB64" i="3"/>
  <c r="G253" i="11"/>
  <c r="Z57" i="3"/>
  <c r="G425" i="11"/>
  <c r="T103" i="3"/>
  <c r="O425" i="10"/>
  <c r="K199" i="10"/>
  <c r="G199" i="7"/>
  <c r="N58" i="4"/>
  <c r="G209" i="6"/>
  <c r="S209" i="10"/>
  <c r="G160" i="5"/>
  <c r="G160" i="10"/>
  <c r="K59" i="10"/>
  <c r="G59" i="7"/>
  <c r="B38" i="2"/>
  <c r="O405" i="10"/>
  <c r="G405" i="11"/>
  <c r="G62" i="7"/>
  <c r="K62" i="10"/>
  <c r="K19" i="10"/>
  <c r="G19" i="7"/>
  <c r="O6" i="10"/>
  <c r="G6" i="11"/>
  <c r="G228" i="6"/>
  <c r="S228" i="10"/>
  <c r="Z35" i="3"/>
  <c r="D147" i="11" s="1"/>
  <c r="G147" i="11"/>
  <c r="O147" i="10"/>
  <c r="G447" i="11"/>
  <c r="V95" i="3"/>
  <c r="O447" i="10"/>
  <c r="G262" i="5"/>
  <c r="G262" i="10"/>
  <c r="O332" i="10"/>
  <c r="G332" i="11"/>
  <c r="G147" i="6"/>
  <c r="S147" i="10"/>
  <c r="G125" i="11"/>
  <c r="O125" i="10"/>
  <c r="X43" i="3"/>
  <c r="S145" i="10"/>
  <c r="G145" i="6"/>
  <c r="G128" i="10"/>
  <c r="G128" i="5"/>
  <c r="S300" i="10"/>
  <c r="G300" i="6"/>
  <c r="G265" i="10"/>
  <c r="G265" i="5"/>
  <c r="G422" i="5"/>
  <c r="G422" i="10"/>
  <c r="O393" i="10"/>
  <c r="G393" i="11"/>
  <c r="G399" i="7"/>
  <c r="K399" i="10"/>
  <c r="S191" i="10"/>
  <c r="G191" i="6"/>
  <c r="G272" i="10"/>
  <c r="G272" i="5"/>
  <c r="G329" i="7"/>
  <c r="K329" i="10"/>
  <c r="T84" i="2"/>
  <c r="R78" i="2"/>
  <c r="G252" i="10"/>
  <c r="G252" i="5"/>
  <c r="G223" i="10"/>
  <c r="G223" i="5"/>
  <c r="R56" i="1"/>
  <c r="D223" i="5" s="1"/>
  <c r="S24" i="10"/>
  <c r="G24" i="6"/>
  <c r="O325" i="10"/>
  <c r="G325" i="11"/>
  <c r="G264" i="6"/>
  <c r="S264" i="10"/>
  <c r="S157" i="10"/>
  <c r="G157" i="6"/>
  <c r="G251" i="6"/>
  <c r="S251" i="10"/>
  <c r="G452" i="11"/>
  <c r="O452" i="10"/>
  <c r="G226" i="11"/>
  <c r="O226" i="10"/>
  <c r="S440" i="10"/>
  <c r="G440" i="6"/>
  <c r="X103" i="4"/>
  <c r="G417" i="7"/>
  <c r="K417" i="10"/>
  <c r="G218" i="10"/>
  <c r="G218" i="5"/>
  <c r="G96" i="6"/>
  <c r="S96" i="10"/>
  <c r="G297" i="7"/>
  <c r="K297" i="10"/>
  <c r="P103" i="1"/>
  <c r="G410" i="10"/>
  <c r="G410" i="5"/>
  <c r="G140" i="11"/>
  <c r="O140" i="10"/>
  <c r="AB43" i="3"/>
  <c r="J95" i="3"/>
  <c r="O402" i="10"/>
  <c r="G402" i="11"/>
  <c r="K314" i="10"/>
  <c r="N78" i="2"/>
  <c r="P84" i="2"/>
  <c r="G314" i="7"/>
  <c r="O58" i="10"/>
  <c r="B37" i="3"/>
  <c r="B38" i="3" s="1"/>
  <c r="G58" i="11"/>
  <c r="G376" i="10"/>
  <c r="G376" i="5"/>
  <c r="G87" i="5"/>
  <c r="G87" i="10"/>
  <c r="G50" i="10"/>
  <c r="G50" i="5"/>
  <c r="D43" i="1"/>
  <c r="G352" i="7"/>
  <c r="K352" i="10"/>
  <c r="G453" i="7"/>
  <c r="K453" i="10"/>
  <c r="K338" i="10"/>
  <c r="G338" i="7"/>
  <c r="G181" i="10"/>
  <c r="G181" i="5"/>
  <c r="S90" i="10"/>
  <c r="G90" i="6"/>
  <c r="G183" i="7"/>
  <c r="K183" i="10"/>
  <c r="G69" i="5"/>
  <c r="G69" i="10"/>
  <c r="O129" i="10"/>
  <c r="G129" i="11"/>
  <c r="G320" i="6"/>
  <c r="S320" i="10"/>
  <c r="T83" i="4"/>
  <c r="D83" i="2"/>
  <c r="K260" i="10"/>
  <c r="G260" i="7"/>
  <c r="AB63" i="3"/>
  <c r="G245" i="11"/>
  <c r="O245" i="10"/>
  <c r="O66" i="10"/>
  <c r="G66" i="11"/>
  <c r="O109" i="10"/>
  <c r="G109" i="11"/>
  <c r="G81" i="11"/>
  <c r="O81" i="10"/>
  <c r="G417" i="5"/>
  <c r="G417" i="10"/>
  <c r="S76" i="10"/>
  <c r="G76" i="6"/>
  <c r="S242" i="10"/>
  <c r="G242" i="6"/>
  <c r="G267" i="6"/>
  <c r="S267" i="10"/>
  <c r="K373" i="10"/>
  <c r="B96" i="2"/>
  <c r="G373" i="7"/>
  <c r="G311" i="6"/>
  <c r="S311" i="10"/>
  <c r="G33" i="6"/>
  <c r="S33" i="10"/>
  <c r="G134" i="7"/>
  <c r="V38" i="2"/>
  <c r="H135" i="10" s="1"/>
  <c r="K134" i="10"/>
  <c r="X44" i="2"/>
  <c r="R76" i="2"/>
  <c r="G328" i="7"/>
  <c r="K328" i="10"/>
  <c r="B36" i="4"/>
  <c r="S58" i="10"/>
  <c r="G58" i="6"/>
  <c r="G58" i="10"/>
  <c r="B36" i="1"/>
  <c r="B35" i="1" s="1"/>
  <c r="G58" i="5"/>
  <c r="G34" i="5"/>
  <c r="G34" i="10"/>
  <c r="K348" i="10"/>
  <c r="G348" i="7"/>
  <c r="Z78" i="1"/>
  <c r="Z79" i="1" s="1"/>
  <c r="AB84" i="1"/>
  <c r="G359" i="5"/>
  <c r="G359" i="10"/>
  <c r="G91" i="10"/>
  <c r="G91" i="5"/>
  <c r="G442" i="10"/>
  <c r="G442" i="5"/>
  <c r="G46" i="10"/>
  <c r="G46" i="5"/>
  <c r="G184" i="6"/>
  <c r="S184" i="10"/>
  <c r="G182" i="11"/>
  <c r="O182" i="10"/>
  <c r="K343" i="10"/>
  <c r="V76" i="2"/>
  <c r="D343" i="7" s="1"/>
  <c r="G343" i="7"/>
  <c r="O276" i="10"/>
  <c r="G276" i="11"/>
  <c r="G135" i="11"/>
  <c r="O135" i="10"/>
  <c r="G191" i="10"/>
  <c r="G191" i="5"/>
  <c r="G439" i="7"/>
  <c r="K439" i="10"/>
  <c r="G128" i="6"/>
  <c r="S128" i="10"/>
  <c r="G403" i="7"/>
  <c r="K403" i="10"/>
  <c r="J96" i="2"/>
  <c r="S334" i="10"/>
  <c r="G334" i="6"/>
  <c r="S244" i="10"/>
  <c r="G244" i="6"/>
  <c r="S375" i="10"/>
  <c r="G375" i="6"/>
  <c r="K334" i="10"/>
  <c r="G334" i="7"/>
  <c r="G76" i="11"/>
  <c r="O76" i="10"/>
  <c r="G345" i="10"/>
  <c r="G345" i="5"/>
  <c r="K294" i="10"/>
  <c r="G294" i="7"/>
  <c r="S143" i="10"/>
  <c r="G143" i="6"/>
  <c r="G296" i="11"/>
  <c r="O296" i="10"/>
  <c r="G393" i="7"/>
  <c r="K393" i="10"/>
  <c r="S448" i="10"/>
  <c r="G448" i="6"/>
  <c r="V96" i="4"/>
  <c r="O153" i="10"/>
  <c r="G153" i="11"/>
  <c r="G190" i="11"/>
  <c r="O190" i="10"/>
  <c r="O154" i="10"/>
  <c r="G154" i="11"/>
  <c r="G266" i="6"/>
  <c r="S266" i="10"/>
  <c r="G315" i="10"/>
  <c r="G315" i="5"/>
  <c r="O74" i="10"/>
  <c r="G74" i="11"/>
  <c r="K390" i="10"/>
  <c r="G390" i="7"/>
  <c r="S70" i="10"/>
  <c r="G70" i="6"/>
  <c r="G369" i="6"/>
  <c r="S369" i="10"/>
  <c r="D103" i="2"/>
  <c r="G365" i="7"/>
  <c r="K365" i="10"/>
  <c r="O282" i="10"/>
  <c r="G282" i="11"/>
  <c r="F75" i="3"/>
  <c r="D282" i="11" s="1"/>
  <c r="S17" i="10"/>
  <c r="G17" i="6"/>
  <c r="G412" i="6"/>
  <c r="S412" i="10"/>
  <c r="S371" i="10"/>
  <c r="G371" i="6"/>
  <c r="K354" i="10"/>
  <c r="G354" i="7"/>
  <c r="G336" i="6"/>
  <c r="S336" i="10"/>
  <c r="G347" i="6"/>
  <c r="S347" i="10"/>
  <c r="G213" i="5"/>
  <c r="G213" i="10"/>
  <c r="G353" i="11"/>
  <c r="O353" i="10"/>
  <c r="S410" i="10"/>
  <c r="P103" i="4"/>
  <c r="G410" i="6"/>
  <c r="G158" i="5"/>
  <c r="G158" i="10"/>
  <c r="AB64" i="2"/>
  <c r="K254" i="10"/>
  <c r="Z58" i="2"/>
  <c r="G254" i="7"/>
  <c r="O320" i="10"/>
  <c r="G320" i="11"/>
  <c r="T83" i="3"/>
  <c r="G185" i="10"/>
  <c r="L63" i="1"/>
  <c r="G185" i="5"/>
  <c r="S236" i="10"/>
  <c r="G236" i="6"/>
  <c r="G111" i="11"/>
  <c r="O111" i="10"/>
  <c r="G205" i="10"/>
  <c r="G205" i="5"/>
  <c r="G285" i="7"/>
  <c r="K285" i="10"/>
  <c r="O453" i="10"/>
  <c r="G453" i="11"/>
  <c r="K48" i="10"/>
  <c r="G48" i="7"/>
  <c r="S390" i="10"/>
  <c r="G390" i="6"/>
  <c r="G312" i="6"/>
  <c r="S312" i="10"/>
  <c r="S295" i="10"/>
  <c r="G295" i="6"/>
  <c r="G52" i="6"/>
  <c r="S52" i="10"/>
  <c r="G440" i="7"/>
  <c r="X103" i="2"/>
  <c r="K440" i="10"/>
  <c r="S296" i="10"/>
  <c r="G296" i="6"/>
  <c r="G11" i="10"/>
  <c r="G11" i="5"/>
  <c r="G211" i="10"/>
  <c r="G211" i="5"/>
  <c r="O131" i="10"/>
  <c r="G131" i="11"/>
  <c r="G383" i="7"/>
  <c r="K383" i="10"/>
  <c r="G266" i="10"/>
  <c r="G266" i="5"/>
  <c r="G101" i="10"/>
  <c r="G101" i="5"/>
  <c r="G61" i="10"/>
  <c r="G61" i="5"/>
  <c r="G153" i="5"/>
  <c r="G153" i="10"/>
  <c r="G328" i="10"/>
  <c r="G328" i="5"/>
  <c r="R76" i="1"/>
  <c r="G196" i="7"/>
  <c r="K196" i="10"/>
  <c r="K385" i="10"/>
  <c r="G385" i="7"/>
  <c r="O57" i="10"/>
  <c r="G57" i="11"/>
  <c r="B35" i="3"/>
  <c r="G391" i="7"/>
  <c r="K391" i="10"/>
  <c r="G72" i="5"/>
  <c r="G72" i="10"/>
  <c r="G356" i="6"/>
  <c r="S356" i="10"/>
  <c r="G296" i="10"/>
  <c r="G296" i="5"/>
  <c r="G146" i="7"/>
  <c r="K146" i="10"/>
  <c r="O279" i="10"/>
  <c r="G279" i="11"/>
  <c r="G358" i="10"/>
  <c r="G358" i="5"/>
  <c r="Z76" i="1"/>
  <c r="V56" i="2"/>
  <c r="K238" i="10"/>
  <c r="G238" i="7"/>
  <c r="G30" i="11"/>
  <c r="O30" i="10"/>
  <c r="O300" i="10"/>
  <c r="G300" i="11"/>
  <c r="G248" i="11"/>
  <c r="O248" i="10"/>
  <c r="K75" i="10"/>
  <c r="G75" i="7"/>
  <c r="G75" i="10"/>
  <c r="G75" i="5"/>
  <c r="K324" i="10"/>
  <c r="G324" i="7"/>
  <c r="G405" i="10"/>
  <c r="G405" i="5"/>
  <c r="G235" i="6"/>
  <c r="S235" i="10"/>
  <c r="G258" i="7"/>
  <c r="K258" i="10"/>
  <c r="S262" i="10"/>
  <c r="G262" i="6"/>
  <c r="S219" i="10"/>
  <c r="G219" i="6"/>
  <c r="G317" i="6"/>
  <c r="S317" i="10"/>
  <c r="S226" i="10"/>
  <c r="G226" i="6"/>
  <c r="N36" i="4"/>
  <c r="S103" i="10"/>
  <c r="G103" i="6"/>
  <c r="O68" i="10"/>
  <c r="G68" i="11"/>
  <c r="G22" i="7"/>
  <c r="K22" i="10"/>
  <c r="G179" i="10"/>
  <c r="H64" i="1"/>
  <c r="G179" i="5"/>
  <c r="F58" i="1"/>
  <c r="G242" i="10"/>
  <c r="G242" i="5"/>
  <c r="K367" i="10"/>
  <c r="G367" i="7"/>
  <c r="G125" i="6"/>
  <c r="X43" i="4"/>
  <c r="S125" i="10"/>
  <c r="G26" i="6"/>
  <c r="S26" i="10"/>
  <c r="K96" i="10"/>
  <c r="G96" i="7"/>
  <c r="O389" i="10"/>
  <c r="G389" i="11"/>
  <c r="G11" i="7"/>
  <c r="K11" i="10"/>
  <c r="G18" i="10"/>
  <c r="G18" i="5"/>
  <c r="K408" i="10"/>
  <c r="G408" i="7"/>
  <c r="G143" i="10"/>
  <c r="G143" i="5"/>
  <c r="G402" i="5"/>
  <c r="G402" i="10"/>
  <c r="O341" i="10"/>
  <c r="G341" i="11"/>
  <c r="G264" i="11"/>
  <c r="O264" i="10"/>
  <c r="G164" i="10"/>
  <c r="B58" i="1"/>
  <c r="D165" i="5" s="1"/>
  <c r="G164" i="5"/>
  <c r="S325" i="10"/>
  <c r="G325" i="6"/>
  <c r="AB63" i="1"/>
  <c r="G245" i="10"/>
  <c r="G245" i="5"/>
  <c r="G7" i="10"/>
  <c r="G7" i="5"/>
  <c r="V58" i="2"/>
  <c r="G239" i="7"/>
  <c r="K239" i="10"/>
  <c r="X64" i="2"/>
  <c r="O413" i="10"/>
  <c r="G413" i="11"/>
  <c r="G358" i="7"/>
  <c r="K358" i="10"/>
  <c r="Z76" i="2"/>
  <c r="D358" i="7" s="1"/>
  <c r="G192" i="6"/>
  <c r="S192" i="10"/>
  <c r="K197" i="10"/>
  <c r="G197" i="7"/>
  <c r="G299" i="10"/>
  <c r="J78" i="1"/>
  <c r="G299" i="5"/>
  <c r="L84" i="1"/>
  <c r="G352" i="5"/>
  <c r="G352" i="10"/>
  <c r="G172" i="7"/>
  <c r="K172" i="10"/>
  <c r="K42" i="10"/>
  <c r="G42" i="7"/>
  <c r="S79" i="10"/>
  <c r="G79" i="6"/>
  <c r="O157" i="10"/>
  <c r="G157" i="11"/>
  <c r="G32" i="10"/>
  <c r="G32" i="5"/>
  <c r="K287" i="10"/>
  <c r="G287" i="7"/>
  <c r="G288" i="10"/>
  <c r="G288" i="5"/>
  <c r="O281" i="10"/>
  <c r="G281" i="11"/>
  <c r="G112" i="11"/>
  <c r="O112" i="10"/>
  <c r="G146" i="11"/>
  <c r="O146" i="10"/>
  <c r="G290" i="10"/>
  <c r="G290" i="5"/>
  <c r="L83" i="1"/>
  <c r="G82" i="6"/>
  <c r="S82" i="10"/>
  <c r="G126" i="11"/>
  <c r="O126" i="10"/>
  <c r="G82" i="11"/>
  <c r="O82" i="10"/>
  <c r="O120" i="10"/>
  <c r="G120" i="11"/>
  <c r="O121" i="10"/>
  <c r="G121" i="11"/>
  <c r="K161" i="10"/>
  <c r="G161" i="7"/>
  <c r="G330" i="5"/>
  <c r="G330" i="10"/>
  <c r="G393" i="5"/>
  <c r="G393" i="10"/>
  <c r="G301" i="7"/>
  <c r="K301" i="10"/>
  <c r="G59" i="10"/>
  <c r="G59" i="5"/>
  <c r="B38" i="1"/>
  <c r="G359" i="7"/>
  <c r="AB84" i="2"/>
  <c r="K359" i="10"/>
  <c r="Z78" i="2"/>
  <c r="G397" i="6"/>
  <c r="S397" i="10"/>
  <c r="G36" i="6"/>
  <c r="S36" i="10"/>
  <c r="V36" i="1"/>
  <c r="D133" i="5" s="1"/>
  <c r="G133" i="10"/>
  <c r="G133" i="5"/>
  <c r="O164" i="10"/>
  <c r="G164" i="11"/>
  <c r="G175" i="7"/>
  <c r="K175" i="10"/>
  <c r="G329" i="10"/>
  <c r="R78" i="1"/>
  <c r="D330" i="10" s="1"/>
  <c r="G329" i="5"/>
  <c r="T84" i="1"/>
  <c r="K113" i="10"/>
  <c r="G113" i="7"/>
  <c r="S377" i="10"/>
  <c r="G377" i="6"/>
  <c r="G268" i="11"/>
  <c r="B77" i="3"/>
  <c r="B78" i="3" s="1"/>
  <c r="O268" i="10"/>
  <c r="G439" i="11"/>
  <c r="O439" i="10"/>
  <c r="G380" i="11"/>
  <c r="H103" i="3"/>
  <c r="O380" i="10"/>
  <c r="G195" i="6"/>
  <c r="S195" i="10"/>
  <c r="G326" i="11"/>
  <c r="O326" i="10"/>
  <c r="G422" i="11"/>
  <c r="O422" i="10"/>
  <c r="G201" i="7"/>
  <c r="K201" i="10"/>
  <c r="S315" i="10"/>
  <c r="G315" i="6"/>
  <c r="O443" i="10"/>
  <c r="G443" i="11"/>
  <c r="G452" i="10"/>
  <c r="G452" i="5"/>
  <c r="S349" i="10"/>
  <c r="G349" i="6"/>
  <c r="S190" i="10"/>
  <c r="G190" i="6"/>
  <c r="B78" i="1"/>
  <c r="D270" i="10" s="1"/>
  <c r="G269" i="5"/>
  <c r="G269" i="10"/>
  <c r="O430" i="10"/>
  <c r="G430" i="11"/>
  <c r="G105" i="11"/>
  <c r="O105" i="10"/>
  <c r="S25" i="10"/>
  <c r="G25" i="6"/>
  <c r="S313" i="10"/>
  <c r="G313" i="6"/>
  <c r="N76" i="4"/>
  <c r="O280" i="10"/>
  <c r="G280" i="11"/>
  <c r="O61" i="10"/>
  <c r="G61" i="11"/>
  <c r="K407" i="10"/>
  <c r="G407" i="7"/>
  <c r="T84" i="3"/>
  <c r="O328" i="10"/>
  <c r="R77" i="3"/>
  <c r="G328" i="11"/>
  <c r="O9" i="10"/>
  <c r="G9" i="11"/>
  <c r="O374" i="10"/>
  <c r="G374" i="11"/>
  <c r="G221" i="10"/>
  <c r="G221" i="5"/>
  <c r="S30" i="10"/>
  <c r="G30" i="6"/>
  <c r="G191" i="7"/>
  <c r="K191" i="10"/>
  <c r="G192" i="5"/>
  <c r="G192" i="10"/>
  <c r="G162" i="11"/>
  <c r="B55" i="3"/>
  <c r="O162" i="10"/>
  <c r="G156" i="7"/>
  <c r="K156" i="10"/>
  <c r="G255" i="11"/>
  <c r="O255" i="10"/>
  <c r="K288" i="10"/>
  <c r="G288" i="7"/>
  <c r="G122" i="5"/>
  <c r="G122" i="10"/>
  <c r="G159" i="6"/>
  <c r="S159" i="10"/>
  <c r="K135" i="10"/>
  <c r="G135" i="7"/>
  <c r="G46" i="7"/>
  <c r="K46" i="10"/>
  <c r="G13" i="7"/>
  <c r="K13" i="10"/>
  <c r="R16" i="2"/>
  <c r="K136" i="10"/>
  <c r="G136" i="7"/>
  <c r="K281" i="10"/>
  <c r="G281" i="7"/>
  <c r="O151" i="10"/>
  <c r="G151" i="11"/>
  <c r="V58" i="4"/>
  <c r="G239" i="6"/>
  <c r="X64" i="4"/>
  <c r="S239" i="10"/>
  <c r="G206" i="11"/>
  <c r="O206" i="10"/>
  <c r="O395" i="10"/>
  <c r="L103" i="3"/>
  <c r="G395" i="11"/>
  <c r="G396" i="11"/>
  <c r="O396" i="10"/>
  <c r="T64" i="2"/>
  <c r="K224" i="10"/>
  <c r="G224" i="7"/>
  <c r="R58" i="2"/>
  <c r="G71" i="5"/>
  <c r="G71" i="10"/>
  <c r="K386" i="10"/>
  <c r="G386" i="7"/>
  <c r="O122" i="10"/>
  <c r="G122" i="11"/>
  <c r="G63" i="11"/>
  <c r="O63" i="10"/>
  <c r="G198" i="7"/>
  <c r="K198" i="10"/>
  <c r="G406" i="10"/>
  <c r="G406" i="5"/>
  <c r="H63" i="3"/>
  <c r="O170" i="10"/>
  <c r="G170" i="11"/>
  <c r="G257" i="7"/>
  <c r="K257" i="10"/>
  <c r="P43" i="4"/>
  <c r="S95" i="10"/>
  <c r="G95" i="6"/>
  <c r="O444" i="10"/>
  <c r="G444" i="11"/>
  <c r="G440" i="10"/>
  <c r="X103" i="1"/>
  <c r="G440" i="5"/>
  <c r="G432" i="10"/>
  <c r="G432" i="5"/>
  <c r="G112" i="5"/>
  <c r="G112" i="10"/>
  <c r="T43" i="1"/>
  <c r="G110" i="10"/>
  <c r="G110" i="5"/>
  <c r="G235" i="5"/>
  <c r="G235" i="10"/>
  <c r="K114" i="10"/>
  <c r="G114" i="7"/>
  <c r="B36" i="2"/>
  <c r="B35" i="2" s="1"/>
  <c r="K58" i="10"/>
  <c r="G58" i="7"/>
  <c r="G57" i="6"/>
  <c r="S57" i="10"/>
  <c r="G229" i="10"/>
  <c r="G229" i="5"/>
  <c r="G406" i="6"/>
  <c r="S406" i="10"/>
  <c r="G52" i="7"/>
  <c r="K52" i="10"/>
  <c r="G155" i="11"/>
  <c r="O155" i="10"/>
  <c r="D63" i="3"/>
  <c r="T104" i="3"/>
  <c r="O433" i="10"/>
  <c r="R97" i="3"/>
  <c r="D434" i="11" s="1"/>
  <c r="G433" i="11"/>
  <c r="O370" i="10"/>
  <c r="G370" i="11"/>
  <c r="G100" i="5"/>
  <c r="G100" i="10"/>
  <c r="S424" i="10"/>
  <c r="G424" i="6"/>
  <c r="G100" i="11"/>
  <c r="O100" i="10"/>
  <c r="G416" i="7"/>
  <c r="K416" i="10"/>
  <c r="O445" i="10"/>
  <c r="G445" i="11"/>
  <c r="G247" i="6"/>
  <c r="S247" i="10"/>
  <c r="O143" i="10"/>
  <c r="G143" i="11"/>
  <c r="G116" i="10"/>
  <c r="G116" i="5"/>
  <c r="V78" i="1"/>
  <c r="G344" i="5"/>
  <c r="G344" i="10"/>
  <c r="X84" i="1"/>
  <c r="S27" i="10"/>
  <c r="G27" i="6"/>
  <c r="G327" i="5"/>
  <c r="G327" i="10"/>
  <c r="O89" i="10"/>
  <c r="G89" i="11"/>
  <c r="G309" i="11"/>
  <c r="O309" i="10"/>
  <c r="K124" i="10"/>
  <c r="G124" i="7"/>
  <c r="G163" i="7"/>
  <c r="B56" i="2"/>
  <c r="K163" i="10"/>
  <c r="G198" i="10"/>
  <c r="G198" i="5"/>
  <c r="G195" i="5"/>
  <c r="G195" i="10"/>
  <c r="D83" i="4"/>
  <c r="S260" i="10"/>
  <c r="G260" i="6"/>
  <c r="V15" i="3"/>
  <c r="G27" i="11"/>
  <c r="O27" i="10"/>
  <c r="G392" i="6"/>
  <c r="S392" i="10"/>
  <c r="G278" i="7"/>
  <c r="K278" i="10"/>
  <c r="G371" i="10"/>
  <c r="G371" i="5"/>
  <c r="G347" i="11"/>
  <c r="O347" i="10"/>
  <c r="O446" i="10"/>
  <c r="G446" i="11"/>
  <c r="S22" i="10"/>
  <c r="G22" i="6"/>
  <c r="G180" i="10"/>
  <c r="G180" i="5"/>
  <c r="G324" i="11"/>
  <c r="O324" i="10"/>
  <c r="G302" i="10"/>
  <c r="G302" i="5"/>
  <c r="G403" i="6"/>
  <c r="J96" i="4"/>
  <c r="S403" i="10"/>
  <c r="G421" i="6"/>
  <c r="S421" i="10"/>
  <c r="G280" i="5"/>
  <c r="G280" i="10"/>
  <c r="K400" i="10"/>
  <c r="G400" i="7"/>
  <c r="S399" i="10"/>
  <c r="G399" i="6"/>
  <c r="J36" i="1"/>
  <c r="G88" i="5"/>
  <c r="G88" i="10"/>
  <c r="G241" i="11"/>
  <c r="O241" i="10"/>
  <c r="G160" i="6"/>
  <c r="S160" i="10"/>
  <c r="K73" i="10"/>
  <c r="G73" i="7"/>
  <c r="F36" i="2"/>
  <c r="H73" i="10" s="1"/>
  <c r="G56" i="7"/>
  <c r="K56" i="10"/>
  <c r="S283" i="10"/>
  <c r="F76" i="4"/>
  <c r="P283" i="10" s="1"/>
  <c r="G283" i="6"/>
  <c r="O36" i="10"/>
  <c r="G36" i="11"/>
  <c r="G126" i="7"/>
  <c r="K126" i="10"/>
  <c r="P43" i="2"/>
  <c r="K95" i="10"/>
  <c r="G95" i="7"/>
  <c r="G168" i="7"/>
  <c r="K168" i="10"/>
  <c r="K271" i="10"/>
  <c r="G271" i="7"/>
  <c r="S363" i="10"/>
  <c r="G363" i="6"/>
  <c r="S150" i="10"/>
  <c r="G150" i="6"/>
  <c r="G291" i="5"/>
  <c r="G291" i="10"/>
  <c r="G155" i="5"/>
  <c r="D63" i="1"/>
  <c r="G155" i="10"/>
  <c r="S215" i="10"/>
  <c r="T63" i="4"/>
  <c r="G215" i="6"/>
  <c r="O47" i="10"/>
  <c r="G47" i="11"/>
  <c r="S416" i="10"/>
  <c r="G416" i="6"/>
  <c r="K17" i="10"/>
  <c r="G17" i="7"/>
  <c r="G285" i="10"/>
  <c r="G285" i="5"/>
  <c r="G127" i="6"/>
  <c r="S127" i="10"/>
  <c r="G303" i="10"/>
  <c r="G303" i="5"/>
  <c r="S83" i="10"/>
  <c r="G83" i="6"/>
  <c r="L63" i="2"/>
  <c r="K185" i="10"/>
  <c r="G185" i="7"/>
  <c r="G77" i="6"/>
  <c r="S77" i="10"/>
  <c r="K129" i="10"/>
  <c r="G129" i="7"/>
  <c r="G42" i="6"/>
  <c r="S42" i="10"/>
  <c r="G342" i="6"/>
  <c r="S342" i="10"/>
  <c r="G61" i="6"/>
  <c r="S61" i="10"/>
  <c r="G102" i="11"/>
  <c r="N35" i="3"/>
  <c r="O102" i="10"/>
  <c r="O254" i="10"/>
  <c r="G254" i="11"/>
  <c r="G255" i="10"/>
  <c r="G255" i="5"/>
  <c r="G220" i="10"/>
  <c r="G220" i="5"/>
  <c r="G225" i="7"/>
  <c r="K225" i="10"/>
  <c r="S91" i="10"/>
  <c r="G91" i="6"/>
  <c r="O199" i="10"/>
  <c r="G199" i="11"/>
  <c r="G218" i="6"/>
  <c r="S218" i="10"/>
  <c r="B56" i="1"/>
  <c r="G163" i="10"/>
  <c r="G163" i="5"/>
  <c r="G63" i="10"/>
  <c r="G63" i="5"/>
  <c r="G201" i="11"/>
  <c r="O201" i="10"/>
  <c r="K152" i="10"/>
  <c r="G152" i="7"/>
  <c r="L63" i="3"/>
  <c r="O185" i="10"/>
  <c r="G185" i="11"/>
  <c r="G51" i="11"/>
  <c r="O51" i="10"/>
  <c r="G48" i="10"/>
  <c r="G48" i="5"/>
  <c r="G446" i="5"/>
  <c r="G446" i="10"/>
  <c r="G431" i="10"/>
  <c r="G431" i="5"/>
  <c r="S285" i="10"/>
  <c r="G285" i="6"/>
  <c r="O343" i="10"/>
  <c r="X84" i="3"/>
  <c r="V77" i="3"/>
  <c r="G343" i="11"/>
  <c r="S72" i="10"/>
  <c r="G72" i="6"/>
  <c r="L43" i="1"/>
  <c r="G80" i="5"/>
  <c r="G80" i="10"/>
  <c r="G123" i="7"/>
  <c r="K123" i="10"/>
  <c r="O220" i="10"/>
  <c r="G220" i="11"/>
  <c r="R57" i="3"/>
  <c r="D224" i="11" s="1"/>
  <c r="O223" i="10"/>
  <c r="G223" i="11"/>
  <c r="T64" i="3"/>
  <c r="K150" i="10"/>
  <c r="G150" i="7"/>
  <c r="G353" i="7"/>
  <c r="K353" i="10"/>
  <c r="G103" i="11"/>
  <c r="P44" i="3"/>
  <c r="N37" i="3"/>
  <c r="O103" i="10"/>
  <c r="S196" i="10"/>
  <c r="G196" i="6"/>
  <c r="O67" i="10"/>
  <c r="G67" i="11"/>
  <c r="G322" i="7"/>
  <c r="K322" i="10"/>
  <c r="S385" i="10"/>
  <c r="G385" i="6"/>
  <c r="H43" i="1"/>
  <c r="G65" i="5"/>
  <c r="G65" i="10"/>
  <c r="G406" i="11"/>
  <c r="O406" i="10"/>
  <c r="X63" i="1"/>
  <c r="G230" i="10"/>
  <c r="G230" i="5"/>
  <c r="K72" i="10"/>
  <c r="G72" i="7"/>
  <c r="O329" i="10"/>
  <c r="G329" i="11"/>
  <c r="G200" i="11"/>
  <c r="P63" i="3"/>
  <c r="O200" i="10"/>
  <c r="G402" i="7"/>
  <c r="K402" i="10"/>
  <c r="K451" i="10"/>
  <c r="G451" i="7"/>
  <c r="S60" i="10"/>
  <c r="G60" i="6"/>
  <c r="G293" i="5"/>
  <c r="G293" i="10"/>
  <c r="S85" i="10"/>
  <c r="G85" i="6"/>
  <c r="V98" i="2"/>
  <c r="H450" i="10" s="1"/>
  <c r="K449" i="10"/>
  <c r="G449" i="7"/>
  <c r="X104" i="2"/>
  <c r="G14" i="5"/>
  <c r="T24" i="1"/>
  <c r="G14" i="10"/>
  <c r="R18" i="1"/>
  <c r="T23" i="1"/>
  <c r="G5" i="10"/>
  <c r="G5" i="5"/>
  <c r="G92" i="6"/>
  <c r="S92" i="10"/>
  <c r="S355" i="10"/>
  <c r="G355" i="6"/>
  <c r="O134" i="10"/>
  <c r="G134" i="11"/>
  <c r="S225" i="10"/>
  <c r="G225" i="6"/>
  <c r="G129" i="5"/>
  <c r="G129" i="10"/>
  <c r="G34" i="6"/>
  <c r="S34" i="10"/>
  <c r="R96" i="1"/>
  <c r="G433" i="5"/>
  <c r="G433" i="10"/>
  <c r="G6" i="10"/>
  <c r="G6" i="5"/>
  <c r="G346" i="6"/>
  <c r="S346" i="10"/>
  <c r="G19" i="11"/>
  <c r="O19" i="10"/>
  <c r="O271" i="10"/>
  <c r="G271" i="11"/>
  <c r="G264" i="5"/>
  <c r="G264" i="10"/>
  <c r="G172" i="6"/>
  <c r="S172" i="10"/>
  <c r="G282" i="5"/>
  <c r="G282" i="10"/>
  <c r="G77" i="7"/>
  <c r="K77" i="10"/>
  <c r="G139" i="7"/>
  <c r="K139" i="10"/>
  <c r="K86" i="10"/>
  <c r="G86" i="7"/>
  <c r="K374" i="10"/>
  <c r="B98" i="2"/>
  <c r="G374" i="7"/>
  <c r="G318" i="10"/>
  <c r="G318" i="5"/>
  <c r="G53" i="5"/>
  <c r="G53" i="10"/>
  <c r="S28" i="10"/>
  <c r="G28" i="6"/>
  <c r="V16" i="4"/>
  <c r="G43" i="5"/>
  <c r="Z16" i="1"/>
  <c r="Z15" i="1" s="1"/>
  <c r="G43" i="10"/>
  <c r="K447" i="10"/>
  <c r="G447" i="7"/>
  <c r="V96" i="2"/>
  <c r="K448" i="10"/>
  <c r="G448" i="7"/>
  <c r="G399" i="11"/>
  <c r="O399" i="10"/>
  <c r="G77" i="5"/>
  <c r="G77" i="10"/>
  <c r="G24" i="10"/>
  <c r="G24" i="5"/>
  <c r="J38" i="4"/>
  <c r="S89" i="10"/>
  <c r="L44" i="4"/>
  <c r="G89" i="6"/>
  <c r="G98" i="5"/>
  <c r="G98" i="10"/>
  <c r="S259" i="10"/>
  <c r="G259" i="6"/>
  <c r="G202" i="10"/>
  <c r="G202" i="5"/>
  <c r="K418" i="10"/>
  <c r="N96" i="2"/>
  <c r="N95" i="2" s="1"/>
  <c r="G418" i="7"/>
  <c r="S161" i="10"/>
  <c r="G161" i="6"/>
  <c r="B98" i="4"/>
  <c r="S374" i="10"/>
  <c r="G374" i="6"/>
  <c r="K154" i="10"/>
  <c r="G154" i="7"/>
  <c r="G185" i="6"/>
  <c r="S185" i="10"/>
  <c r="L63" i="4"/>
  <c r="K207" i="10"/>
  <c r="G207" i="7"/>
  <c r="G210" i="6"/>
  <c r="S210" i="10"/>
  <c r="K226" i="10"/>
  <c r="G226" i="7"/>
  <c r="G270" i="7"/>
  <c r="K270" i="10"/>
  <c r="O136" i="10"/>
  <c r="G136" i="11"/>
  <c r="K261" i="10"/>
  <c r="G261" i="7"/>
  <c r="S396" i="10"/>
  <c r="G396" i="6"/>
  <c r="G326" i="6"/>
  <c r="S326" i="10"/>
  <c r="K111" i="10"/>
  <c r="G111" i="7"/>
  <c r="R96" i="4"/>
  <c r="S433" i="10"/>
  <c r="G433" i="6"/>
  <c r="G280" i="6"/>
  <c r="S280" i="10"/>
  <c r="G442" i="7"/>
  <c r="K442" i="10"/>
  <c r="S383" i="10"/>
  <c r="G383" i="6"/>
  <c r="S176" i="10"/>
  <c r="G176" i="6"/>
  <c r="G333" i="10"/>
  <c r="G333" i="5"/>
  <c r="G266" i="7"/>
  <c r="K266" i="10"/>
  <c r="O14" i="10"/>
  <c r="G14" i="11"/>
  <c r="G232" i="7"/>
  <c r="K232" i="10"/>
  <c r="G25" i="11"/>
  <c r="O25" i="10"/>
  <c r="O54" i="10"/>
  <c r="G54" i="11"/>
  <c r="L43" i="2"/>
  <c r="K80" i="10"/>
  <c r="G80" i="7"/>
  <c r="S341" i="10"/>
  <c r="G341" i="6"/>
  <c r="S252" i="10"/>
  <c r="G252" i="6"/>
  <c r="G89" i="7"/>
  <c r="L44" i="2"/>
  <c r="K89" i="10"/>
  <c r="J38" i="2"/>
  <c r="O38" i="10"/>
  <c r="G38" i="11"/>
  <c r="S298" i="10"/>
  <c r="G298" i="6"/>
  <c r="J76" i="4"/>
  <c r="D298" i="6" s="1"/>
  <c r="G338" i="6"/>
  <c r="S338" i="10"/>
  <c r="G242" i="7"/>
  <c r="K242" i="10"/>
  <c r="S437" i="10"/>
  <c r="G437" i="6"/>
  <c r="K255" i="10"/>
  <c r="G255" i="7"/>
  <c r="S278" i="10"/>
  <c r="G278" i="6"/>
  <c r="K327" i="10"/>
  <c r="G327" i="7"/>
  <c r="K93" i="10"/>
  <c r="G93" i="7"/>
  <c r="G231" i="6"/>
  <c r="S231" i="10"/>
  <c r="G438" i="6"/>
  <c r="S438" i="10"/>
  <c r="G391" i="5"/>
  <c r="G391" i="10"/>
  <c r="G319" i="5"/>
  <c r="G319" i="10"/>
  <c r="G174" i="6"/>
  <c r="S174" i="10"/>
  <c r="S297" i="10"/>
  <c r="G297" i="6"/>
  <c r="S156" i="10"/>
  <c r="G156" i="6"/>
  <c r="S186" i="10"/>
  <c r="G186" i="6"/>
  <c r="G327" i="6"/>
  <c r="S327" i="10"/>
  <c r="G289" i="6"/>
  <c r="S289" i="10"/>
  <c r="G31" i="7"/>
  <c r="K31" i="10"/>
  <c r="S20" i="10"/>
  <c r="G20" i="6"/>
  <c r="X23" i="4"/>
  <c r="K244" i="10"/>
  <c r="G244" i="7"/>
  <c r="K357" i="10"/>
  <c r="G357" i="7"/>
  <c r="G158" i="11"/>
  <c r="O158" i="10"/>
  <c r="G276" i="6"/>
  <c r="S276" i="10"/>
  <c r="K376" i="10"/>
  <c r="G376" i="7"/>
  <c r="G257" i="11"/>
  <c r="O257" i="10"/>
  <c r="G19" i="10"/>
  <c r="G19" i="5"/>
  <c r="O197" i="10"/>
  <c r="G197" i="11"/>
  <c r="G348" i="5"/>
  <c r="G348" i="10"/>
  <c r="G21" i="11"/>
  <c r="O21" i="10"/>
  <c r="G141" i="7"/>
  <c r="K141" i="10"/>
  <c r="G22" i="11"/>
  <c r="O22" i="10"/>
  <c r="S407" i="10"/>
  <c r="G407" i="6"/>
  <c r="G173" i="7"/>
  <c r="K173" i="10"/>
  <c r="G357" i="6"/>
  <c r="S357" i="10"/>
  <c r="G182" i="7"/>
  <c r="K182" i="10"/>
  <c r="G286" i="10"/>
  <c r="G286" i="5"/>
  <c r="G202" i="11"/>
  <c r="O202" i="10"/>
  <c r="G320" i="5"/>
  <c r="G320" i="10"/>
  <c r="T83" i="1"/>
  <c r="G396" i="7"/>
  <c r="K396" i="10"/>
  <c r="S220" i="10"/>
  <c r="G220" i="6"/>
  <c r="K231" i="10"/>
  <c r="G231" i="7"/>
  <c r="K318" i="10"/>
  <c r="G318" i="7"/>
  <c r="G138" i="10"/>
  <c r="G138" i="5"/>
  <c r="G410" i="7"/>
  <c r="K410" i="10"/>
  <c r="P103" i="2"/>
  <c r="G322" i="10"/>
  <c r="G322" i="5"/>
  <c r="G217" i="11"/>
  <c r="O217" i="10"/>
  <c r="K310" i="10"/>
  <c r="G310" i="7"/>
  <c r="G177" i="5"/>
  <c r="G177" i="10"/>
  <c r="K102" i="10"/>
  <c r="G102" i="7"/>
  <c r="G206" i="5"/>
  <c r="G206" i="10"/>
  <c r="S291" i="10"/>
  <c r="G291" i="6"/>
  <c r="G28" i="11"/>
  <c r="X24" i="3"/>
  <c r="V17" i="3"/>
  <c r="L29" i="10" s="1"/>
  <c r="O28" i="10"/>
  <c r="S198" i="10"/>
  <c r="G198" i="6"/>
  <c r="S288" i="10"/>
  <c r="G288" i="6"/>
  <c r="G235" i="11"/>
  <c r="O235" i="10"/>
  <c r="K84" i="10"/>
  <c r="G84" i="7"/>
  <c r="G31" i="10"/>
  <c r="G31" i="5"/>
  <c r="G220" i="7"/>
  <c r="K220" i="10"/>
  <c r="G411" i="7"/>
  <c r="K411" i="10"/>
  <c r="G157" i="5"/>
  <c r="G157" i="10"/>
  <c r="G200" i="7"/>
  <c r="P63" i="2"/>
  <c r="K200" i="10"/>
  <c r="G25" i="10"/>
  <c r="G25" i="5"/>
  <c r="G55" i="5"/>
  <c r="G55" i="10"/>
  <c r="AB83" i="4"/>
  <c r="S350" i="10"/>
  <c r="G350" i="6"/>
  <c r="S332" i="10"/>
  <c r="G332" i="6"/>
  <c r="G188" i="5"/>
  <c r="G188" i="10"/>
  <c r="G36" i="7"/>
  <c r="K36" i="10"/>
  <c r="G420" i="10"/>
  <c r="G420" i="5"/>
  <c r="G367" i="6"/>
  <c r="S367" i="10"/>
  <c r="K275" i="10"/>
  <c r="G275" i="7"/>
  <c r="H83" i="2"/>
  <c r="K240" i="10"/>
  <c r="G240" i="7"/>
  <c r="O52" i="10"/>
  <c r="G52" i="11"/>
  <c r="K181" i="10"/>
  <c r="G181" i="7"/>
  <c r="G373" i="10"/>
  <c r="G373" i="5"/>
  <c r="B96" i="1"/>
  <c r="B95" i="1" s="1"/>
  <c r="S270" i="10"/>
  <c r="G270" i="6"/>
  <c r="J76" i="1"/>
  <c r="J75" i="1" s="1"/>
  <c r="G298" i="10"/>
  <c r="G298" i="5"/>
  <c r="G60" i="5"/>
  <c r="G60" i="10"/>
  <c r="G348" i="11"/>
  <c r="O348" i="10"/>
  <c r="G196" i="10"/>
  <c r="G196" i="5"/>
  <c r="O293" i="10"/>
  <c r="G293" i="11"/>
  <c r="G416" i="11"/>
  <c r="O416" i="10"/>
  <c r="O358" i="10"/>
  <c r="Z77" i="3"/>
  <c r="G358" i="11"/>
  <c r="AB84" i="3"/>
  <c r="G350" i="10"/>
  <c r="G350" i="5"/>
  <c r="AB83" i="1"/>
  <c r="K69" i="10"/>
  <c r="G69" i="7"/>
  <c r="G289" i="11"/>
  <c r="O289" i="10"/>
  <c r="G338" i="10"/>
  <c r="G338" i="5"/>
  <c r="K70" i="10"/>
  <c r="G70" i="7"/>
  <c r="O417" i="10"/>
  <c r="G417" i="11"/>
  <c r="N95" i="3"/>
  <c r="G262" i="7"/>
  <c r="K262" i="10"/>
  <c r="G171" i="7"/>
  <c r="K171" i="10"/>
  <c r="G309" i="6"/>
  <c r="S309" i="10"/>
  <c r="G115" i="10"/>
  <c r="G115" i="5"/>
  <c r="K246" i="10"/>
  <c r="G246" i="7"/>
  <c r="G432" i="7"/>
  <c r="K432" i="10"/>
  <c r="O346" i="10"/>
  <c r="G346" i="11"/>
  <c r="G184" i="11"/>
  <c r="O184" i="10"/>
  <c r="G77" i="11"/>
  <c r="O77" i="10"/>
  <c r="G186" i="10"/>
  <c r="G186" i="5"/>
  <c r="O435" i="10"/>
  <c r="G435" i="11"/>
  <c r="K364" i="10"/>
  <c r="G364" i="7"/>
  <c r="G55" i="6"/>
  <c r="S55" i="10"/>
  <c r="G331" i="10"/>
  <c r="G331" i="5"/>
  <c r="S111" i="10"/>
  <c r="G111" i="6"/>
  <c r="G30" i="7"/>
  <c r="K30" i="10"/>
  <c r="G278" i="5"/>
  <c r="G278" i="10"/>
  <c r="O174" i="10"/>
  <c r="G174" i="11"/>
  <c r="G303" i="7"/>
  <c r="K303" i="10"/>
  <c r="G418" i="5"/>
  <c r="N96" i="1"/>
  <c r="N95" i="1" s="1"/>
  <c r="G418" i="10"/>
  <c r="G404" i="5"/>
  <c r="G404" i="10"/>
  <c r="J98" i="1"/>
  <c r="J99" i="1" s="1"/>
  <c r="L104" i="1"/>
  <c r="G235" i="7"/>
  <c r="K235" i="10"/>
  <c r="K251" i="10"/>
  <c r="G251" i="7"/>
  <c r="K160" i="10"/>
  <c r="G160" i="7"/>
  <c r="G265" i="7"/>
  <c r="K265" i="10"/>
  <c r="G419" i="7"/>
  <c r="K419" i="10"/>
  <c r="P104" i="2"/>
  <c r="N98" i="2"/>
  <c r="H420" i="10" s="1"/>
  <c r="G8" i="6"/>
  <c r="S8" i="10"/>
  <c r="G27" i="5"/>
  <c r="G27" i="10"/>
  <c r="G76" i="5"/>
  <c r="G76" i="10"/>
  <c r="G375" i="11"/>
  <c r="O375" i="10"/>
  <c r="G338" i="11"/>
  <c r="O338" i="10"/>
  <c r="G340" i="5"/>
  <c r="G340" i="10"/>
  <c r="K180" i="10"/>
  <c r="G180" i="7"/>
  <c r="G18" i="7"/>
  <c r="K18" i="10"/>
  <c r="O385" i="10"/>
  <c r="G385" i="11"/>
  <c r="G398" i="11"/>
  <c r="O398" i="10"/>
  <c r="G189" i="11"/>
  <c r="O189" i="10"/>
  <c r="O428" i="10"/>
  <c r="G428" i="11"/>
  <c r="S426" i="10"/>
  <c r="G426" i="6"/>
  <c r="O231" i="10"/>
  <c r="G231" i="11"/>
  <c r="B76" i="1"/>
  <c r="G268" i="10"/>
  <c r="G268" i="5"/>
  <c r="G345" i="7"/>
  <c r="K345" i="10"/>
  <c r="G84" i="6"/>
  <c r="S84" i="10"/>
  <c r="G323" i="7"/>
  <c r="K323" i="10"/>
  <c r="G388" i="11"/>
  <c r="O388" i="10"/>
  <c r="H104" i="3"/>
  <c r="F97" i="3"/>
  <c r="F36" i="1"/>
  <c r="G73" i="10"/>
  <c r="G73" i="5"/>
  <c r="G382" i="7"/>
  <c r="K382" i="10"/>
  <c r="S69" i="10"/>
  <c r="G69" i="6"/>
  <c r="G175" i="11"/>
  <c r="O175" i="10"/>
  <c r="G21" i="7"/>
  <c r="K21" i="10"/>
  <c r="G241" i="5"/>
  <c r="G241" i="10"/>
  <c r="Z16" i="4"/>
  <c r="Z15" i="4" s="1"/>
  <c r="S43" i="10"/>
  <c r="G43" i="6"/>
  <c r="G237" i="10"/>
  <c r="G237" i="5"/>
  <c r="G40" i="11"/>
  <c r="O40" i="10"/>
  <c r="G386" i="10"/>
  <c r="G386" i="5"/>
  <c r="G56" i="6"/>
  <c r="S56" i="10"/>
  <c r="G259" i="11"/>
  <c r="O259" i="10"/>
  <c r="S442" i="10"/>
  <c r="G442" i="6"/>
  <c r="G36" i="10"/>
  <c r="G36" i="5"/>
  <c r="S435" i="10"/>
  <c r="G435" i="6"/>
  <c r="G218" i="7"/>
  <c r="K218" i="10"/>
  <c r="S216" i="10"/>
  <c r="G216" i="6"/>
  <c r="O53" i="10"/>
  <c r="G53" i="11"/>
  <c r="Z18" i="1"/>
  <c r="D45" i="10" s="1"/>
  <c r="AB24" i="1"/>
  <c r="G44" i="10"/>
  <c r="G44" i="5"/>
  <c r="O228" i="10"/>
  <c r="G228" i="11"/>
  <c r="G123" i="5"/>
  <c r="G123" i="10"/>
  <c r="G91" i="11"/>
  <c r="O91" i="10"/>
  <c r="O70" i="10"/>
  <c r="G70" i="11"/>
  <c r="H44" i="2"/>
  <c r="G74" i="7"/>
  <c r="F38" i="2"/>
  <c r="F39" i="2" s="1"/>
  <c r="K74" i="10"/>
  <c r="S16" i="10"/>
  <c r="G16" i="6"/>
  <c r="O441" i="10"/>
  <c r="G441" i="11"/>
  <c r="S214" i="10"/>
  <c r="G214" i="6"/>
  <c r="G401" i="6"/>
  <c r="S401" i="10"/>
  <c r="K50" i="10"/>
  <c r="D43" i="2"/>
  <c r="G50" i="7"/>
  <c r="G355" i="5"/>
  <c r="G355" i="10"/>
  <c r="G201" i="5"/>
  <c r="G201" i="10"/>
  <c r="K132" i="10"/>
  <c r="G132" i="7"/>
  <c r="G388" i="5"/>
  <c r="F96" i="1"/>
  <c r="G388" i="10"/>
  <c r="G121" i="10"/>
  <c r="G121" i="5"/>
  <c r="G273" i="11"/>
  <c r="O273" i="10"/>
  <c r="S71" i="10"/>
  <c r="G71" i="6"/>
  <c r="G216" i="10"/>
  <c r="G216" i="5"/>
  <c r="G268" i="7"/>
  <c r="K268" i="10"/>
  <c r="B76" i="2"/>
  <c r="H268" i="10" s="1"/>
  <c r="X63" i="4"/>
  <c r="G230" i="6"/>
  <c r="S230" i="10"/>
  <c r="G289" i="5"/>
  <c r="G289" i="10"/>
  <c r="G432" i="6"/>
  <c r="S432" i="10"/>
  <c r="G60" i="11"/>
  <c r="O60" i="10"/>
  <c r="K82" i="10"/>
  <c r="G82" i="7"/>
  <c r="O236" i="10"/>
  <c r="G236" i="11"/>
  <c r="S348" i="10"/>
  <c r="G348" i="6"/>
  <c r="G8" i="7"/>
  <c r="K8" i="10"/>
  <c r="G240" i="10"/>
  <c r="G240" i="5"/>
  <c r="G322" i="6"/>
  <c r="S322" i="10"/>
  <c r="G254" i="5"/>
  <c r="Z58" i="1"/>
  <c r="D255" i="5" s="1"/>
  <c r="G254" i="10"/>
  <c r="AB64" i="1"/>
  <c r="G405" i="7"/>
  <c r="K405" i="10"/>
  <c r="G302" i="6"/>
  <c r="S302" i="10"/>
  <c r="G404" i="11"/>
  <c r="O404" i="10"/>
  <c r="G113" i="6"/>
  <c r="S113" i="10"/>
  <c r="B78" i="4"/>
  <c r="D270" i="6" s="1"/>
  <c r="G269" i="6"/>
  <c r="S269" i="10"/>
  <c r="G305" i="6"/>
  <c r="S305" i="10"/>
  <c r="P83" i="4"/>
  <c r="G370" i="10"/>
  <c r="G370" i="5"/>
  <c r="K295" i="10"/>
  <c r="G295" i="7"/>
  <c r="O243" i="10"/>
  <c r="G243" i="11"/>
  <c r="G66" i="10"/>
  <c r="G66" i="5"/>
  <c r="O336" i="10"/>
  <c r="G336" i="11"/>
  <c r="G207" i="11"/>
  <c r="N55" i="3"/>
  <c r="L207" i="10" s="1"/>
  <c r="O207" i="10"/>
  <c r="G22" i="5"/>
  <c r="G22" i="10"/>
  <c r="V98" i="1"/>
  <c r="D450" i="5" s="1"/>
  <c r="G449" i="5"/>
  <c r="G449" i="10"/>
  <c r="X104" i="1"/>
  <c r="Z18" i="4"/>
  <c r="S44" i="10"/>
  <c r="AB24" i="4"/>
  <c r="G44" i="6"/>
  <c r="K309" i="10"/>
  <c r="G309" i="7"/>
  <c r="G193" i="7"/>
  <c r="K193" i="10"/>
  <c r="J56" i="2"/>
  <c r="H193" i="10" s="1"/>
  <c r="S373" i="10"/>
  <c r="G373" i="6"/>
  <c r="B96" i="4"/>
  <c r="D373" i="6" s="1"/>
  <c r="F36" i="4"/>
  <c r="F35" i="4" s="1"/>
  <c r="S73" i="10"/>
  <c r="G73" i="6"/>
  <c r="O148" i="10"/>
  <c r="AB44" i="3"/>
  <c r="G148" i="11"/>
  <c r="Z37" i="3"/>
  <c r="L149" i="10" s="1"/>
  <c r="G378" i="10"/>
  <c r="G378" i="5"/>
  <c r="O86" i="10"/>
  <c r="G86" i="11"/>
  <c r="G339" i="10"/>
  <c r="G339" i="5"/>
  <c r="G134" i="6"/>
  <c r="S134" i="10"/>
  <c r="X44" i="4"/>
  <c r="V38" i="4"/>
  <c r="G273" i="10"/>
  <c r="G273" i="5"/>
  <c r="G427" i="6"/>
  <c r="S427" i="10"/>
  <c r="G214" i="7"/>
  <c r="K214" i="10"/>
  <c r="G51" i="10"/>
  <c r="G51" i="5"/>
  <c r="S41" i="10"/>
  <c r="G41" i="6"/>
  <c r="G9" i="5"/>
  <c r="G9" i="10"/>
  <c r="K333" i="10"/>
  <c r="G333" i="7"/>
  <c r="G39" i="7"/>
  <c r="K39" i="10"/>
  <c r="G400" i="10"/>
  <c r="G400" i="5"/>
  <c r="G360" i="5"/>
  <c r="G360" i="10"/>
  <c r="O267" i="10"/>
  <c r="G267" i="11"/>
  <c r="B75" i="3"/>
  <c r="B74" i="3" s="1"/>
  <c r="O386" i="10"/>
  <c r="G386" i="11"/>
  <c r="G445" i="5"/>
  <c r="G445" i="10"/>
  <c r="G48" i="11"/>
  <c r="O48" i="10"/>
  <c r="G331" i="7"/>
  <c r="K331" i="10"/>
  <c r="G66" i="7"/>
  <c r="K66" i="10"/>
  <c r="G337" i="7"/>
  <c r="K337" i="10"/>
  <c r="G366" i="7"/>
  <c r="K366" i="10"/>
  <c r="O359" i="10"/>
  <c r="G359" i="11"/>
  <c r="O196" i="10"/>
  <c r="G196" i="11"/>
  <c r="O75" i="10"/>
  <c r="G75" i="11"/>
  <c r="G387" i="7"/>
  <c r="K387" i="10"/>
  <c r="S5" i="10"/>
  <c r="T23" i="4"/>
  <c r="G5" i="6"/>
  <c r="S263" i="10"/>
  <c r="G263" i="6"/>
  <c r="G261" i="6"/>
  <c r="S261" i="10"/>
  <c r="T104" i="1"/>
  <c r="G434" i="10"/>
  <c r="G434" i="5"/>
  <c r="R98" i="1"/>
  <c r="D435" i="10" s="1"/>
  <c r="H63" i="1"/>
  <c r="G170" i="10"/>
  <c r="G170" i="5"/>
  <c r="S271" i="10"/>
  <c r="G271" i="6"/>
  <c r="G94" i="7"/>
  <c r="K94" i="10"/>
  <c r="G12" i="5"/>
  <c r="G12" i="10"/>
  <c r="O303" i="10"/>
  <c r="G303" i="11"/>
  <c r="G377" i="7"/>
  <c r="K377" i="10"/>
  <c r="G321" i="11"/>
  <c r="O321" i="10"/>
  <c r="G386" i="6"/>
  <c r="S386" i="10"/>
  <c r="G207" i="6"/>
  <c r="S207" i="10"/>
  <c r="G411" i="5"/>
  <c r="G411" i="10"/>
  <c r="G256" i="7"/>
  <c r="K256" i="10"/>
  <c r="G330" i="11"/>
  <c r="O330" i="10"/>
  <c r="G131" i="5"/>
  <c r="G131" i="10"/>
  <c r="K296" i="10"/>
  <c r="G296" i="7"/>
  <c r="G105" i="7"/>
  <c r="K105" i="10"/>
  <c r="G144" i="6"/>
  <c r="S144" i="10"/>
  <c r="K427" i="10"/>
  <c r="G427" i="7"/>
  <c r="G55" i="7"/>
  <c r="K55" i="10"/>
  <c r="G362" i="7"/>
  <c r="K362" i="10"/>
  <c r="S430" i="10"/>
  <c r="G430" i="6"/>
  <c r="G11" i="6"/>
  <c r="S11" i="10"/>
  <c r="G275" i="10"/>
  <c r="G275" i="5"/>
  <c r="H83" i="1"/>
  <c r="O90" i="10"/>
  <c r="G90" i="11"/>
  <c r="G309" i="10"/>
  <c r="G309" i="5"/>
  <c r="G326" i="10"/>
  <c r="G326" i="5"/>
  <c r="K68" i="10"/>
  <c r="G68" i="7"/>
  <c r="G232" i="11"/>
  <c r="O232" i="10"/>
  <c r="O451" i="10"/>
  <c r="G451" i="11"/>
  <c r="O227" i="10"/>
  <c r="G227" i="11"/>
  <c r="K187" i="10"/>
  <c r="G187" i="7"/>
  <c r="K116" i="10"/>
  <c r="G116" i="7"/>
  <c r="V78" i="2"/>
  <c r="V79" i="2" s="1"/>
  <c r="X84" i="2"/>
  <c r="G344" i="7"/>
  <c r="K344" i="10"/>
  <c r="J56" i="4"/>
  <c r="G193" i="6"/>
  <c r="S193" i="10"/>
  <c r="O31" i="10"/>
  <c r="G31" i="11"/>
  <c r="S38" i="10"/>
  <c r="G38" i="6"/>
  <c r="G284" i="11"/>
  <c r="O284" i="10"/>
  <c r="G16" i="10"/>
  <c r="G16" i="5"/>
  <c r="G18" i="6"/>
  <c r="S18" i="10"/>
  <c r="O361" i="10"/>
  <c r="G361" i="11"/>
  <c r="G168" i="10"/>
  <c r="G168" i="5"/>
  <c r="L103" i="2"/>
  <c r="G395" i="7"/>
  <c r="K395" i="10"/>
  <c r="G394" i="5"/>
  <c r="G394" i="10"/>
  <c r="O55" i="10"/>
  <c r="G55" i="11"/>
  <c r="S170" i="10"/>
  <c r="G170" i="6"/>
  <c r="H63" i="4"/>
  <c r="O418" i="10"/>
  <c r="P104" i="3"/>
  <c r="N97" i="3"/>
  <c r="N98" i="3" s="1"/>
  <c r="G418" i="11"/>
  <c r="G78" i="5"/>
  <c r="G78" i="10"/>
  <c r="S391" i="10"/>
  <c r="G391" i="6"/>
  <c r="O156" i="10"/>
  <c r="G156" i="11"/>
  <c r="O437" i="10"/>
  <c r="G437" i="11"/>
  <c r="S105" i="10"/>
  <c r="G105" i="6"/>
  <c r="G34" i="11"/>
  <c r="O34" i="10"/>
  <c r="J35" i="3"/>
  <c r="G87" i="11"/>
  <c r="O87" i="10"/>
  <c r="G257" i="6"/>
  <c r="S257" i="10"/>
  <c r="P44" i="4"/>
  <c r="N38" i="4"/>
  <c r="G104" i="6"/>
  <c r="S104" i="10"/>
  <c r="K426" i="10"/>
  <c r="G426" i="7"/>
  <c r="G373" i="11"/>
  <c r="B97" i="3"/>
  <c r="O373" i="10"/>
  <c r="G362" i="11"/>
  <c r="O362" i="10"/>
  <c r="S100" i="10"/>
  <c r="G100" i="6"/>
  <c r="D63" i="4"/>
  <c r="S155" i="10"/>
  <c r="G155" i="6"/>
  <c r="G244" i="10"/>
  <c r="G244" i="5"/>
  <c r="O331" i="10"/>
  <c r="G331" i="11"/>
  <c r="K117" i="10"/>
  <c r="G117" i="7"/>
  <c r="H63" i="2"/>
  <c r="K170" i="10"/>
  <c r="G170" i="7"/>
  <c r="S229" i="10"/>
  <c r="G229" i="6"/>
  <c r="G80" i="11"/>
  <c r="L43" i="3"/>
  <c r="O80" i="10"/>
  <c r="D103" i="1"/>
  <c r="G365" i="5"/>
  <c r="G365" i="10"/>
  <c r="G119" i="10"/>
  <c r="T44" i="1"/>
  <c r="R38" i="1"/>
  <c r="D120" i="10" s="1"/>
  <c r="G119" i="5"/>
  <c r="G232" i="5"/>
  <c r="G232" i="10"/>
  <c r="O168" i="10"/>
  <c r="G168" i="11"/>
  <c r="G146" i="6"/>
  <c r="S146" i="10"/>
  <c r="O294" i="10"/>
  <c r="G294" i="11"/>
  <c r="G203" i="6"/>
  <c r="S203" i="10"/>
  <c r="T103" i="4"/>
  <c r="S425" i="10"/>
  <c r="G425" i="6"/>
  <c r="O229" i="10"/>
  <c r="G229" i="11"/>
  <c r="G13" i="11"/>
  <c r="R17" i="3"/>
  <c r="T24" i="3"/>
  <c r="O13" i="10"/>
  <c r="G194" i="7"/>
  <c r="J58" i="2"/>
  <c r="K194" i="10"/>
  <c r="L64" i="2"/>
  <c r="K91" i="10"/>
  <c r="G91" i="7"/>
  <c r="O205" i="10"/>
  <c r="G205" i="11"/>
  <c r="G253" i="10"/>
  <c r="G253" i="5"/>
  <c r="Z56" i="1"/>
  <c r="D253" i="10" s="1"/>
  <c r="O244" i="10"/>
  <c r="G244" i="11"/>
  <c r="O180" i="10"/>
  <c r="G180" i="11"/>
  <c r="G111" i="10"/>
  <c r="G111" i="5"/>
  <c r="O354" i="10"/>
  <c r="G354" i="11"/>
  <c r="G181" i="11"/>
  <c r="O181" i="10"/>
  <c r="G369" i="11"/>
  <c r="O369" i="10"/>
  <c r="G445" i="7"/>
  <c r="K445" i="10"/>
  <c r="G116" i="11"/>
  <c r="O116" i="10"/>
  <c r="S359" i="10"/>
  <c r="G359" i="6"/>
  <c r="AB84" i="4"/>
  <c r="Z78" i="4"/>
  <c r="D360" i="6" s="1"/>
  <c r="S258" i="10"/>
  <c r="G258" i="6"/>
  <c r="H44" i="1"/>
  <c r="G74" i="10"/>
  <c r="G74" i="5"/>
  <c r="F38" i="1"/>
  <c r="G370" i="7"/>
  <c r="K370" i="10"/>
  <c r="G49" i="10"/>
  <c r="G49" i="5"/>
  <c r="G361" i="6"/>
  <c r="S361" i="10"/>
  <c r="G286" i="7"/>
  <c r="K286" i="10"/>
  <c r="G378" i="7"/>
  <c r="K378" i="10"/>
  <c r="G242" i="11"/>
  <c r="O242" i="10"/>
  <c r="Z56" i="4"/>
  <c r="S253" i="10"/>
  <c r="G253" i="6"/>
  <c r="K404" i="10"/>
  <c r="L104" i="2"/>
  <c r="J98" i="2"/>
  <c r="H405" i="10" s="1"/>
  <c r="G404" i="7"/>
  <c r="S384" i="10"/>
  <c r="G384" i="6"/>
  <c r="G251" i="5"/>
  <c r="G251" i="10"/>
  <c r="F56" i="2"/>
  <c r="F55" i="2" s="1"/>
  <c r="K178" i="10"/>
  <c r="G178" i="7"/>
  <c r="G139" i="5"/>
  <c r="G139" i="10"/>
  <c r="S93" i="10"/>
  <c r="G93" i="6"/>
  <c r="G365" i="11"/>
  <c r="D103" i="3"/>
  <c r="O365" i="10"/>
  <c r="G261" i="5"/>
  <c r="G261" i="10"/>
  <c r="O298" i="10"/>
  <c r="J77" i="3"/>
  <c r="L84" i="3"/>
  <c r="G298" i="11"/>
  <c r="G17" i="5"/>
  <c r="G17" i="10"/>
  <c r="G306" i="10"/>
  <c r="G306" i="5"/>
  <c r="S388" i="10"/>
  <c r="F96" i="4"/>
  <c r="G388" i="6"/>
  <c r="G137" i="6"/>
  <c r="S137" i="10"/>
  <c r="G307" i="7"/>
  <c r="K307" i="10"/>
  <c r="G175" i="10"/>
  <c r="G175" i="5"/>
  <c r="G124" i="6"/>
  <c r="S124" i="10"/>
  <c r="G249" i="6"/>
  <c r="S249" i="10"/>
  <c r="S340" i="10"/>
  <c r="G340" i="6"/>
  <c r="G321" i="10"/>
  <c r="G321" i="5"/>
  <c r="G29" i="11"/>
  <c r="O29" i="10"/>
  <c r="G203" i="7"/>
  <c r="K203" i="10"/>
  <c r="G435" i="7"/>
  <c r="K435" i="10"/>
  <c r="S319" i="10"/>
  <c r="G319" i="6"/>
  <c r="G211" i="11"/>
  <c r="O211" i="10"/>
  <c r="G393" i="6"/>
  <c r="S393" i="10"/>
  <c r="G320" i="7"/>
  <c r="T83" i="2"/>
  <c r="K320" i="10"/>
  <c r="G346" i="5"/>
  <c r="G346" i="10"/>
  <c r="Z18" i="2"/>
  <c r="K44" i="10"/>
  <c r="G44" i="7"/>
  <c r="AB24" i="2"/>
  <c r="K186" i="10"/>
  <c r="G186" i="7"/>
  <c r="J38" i="1"/>
  <c r="G89" i="10"/>
  <c r="G89" i="5"/>
  <c r="L44" i="1"/>
  <c r="G177" i="11"/>
  <c r="F55" i="3"/>
  <c r="O177" i="10"/>
  <c r="S418" i="10"/>
  <c r="N96" i="4"/>
  <c r="G418" i="6"/>
  <c r="S245" i="10"/>
  <c r="AB63" i="4"/>
  <c r="G245" i="6"/>
  <c r="S37" i="10"/>
  <c r="G37" i="6"/>
  <c r="G452" i="7"/>
  <c r="K452" i="10"/>
  <c r="O222" i="10"/>
  <c r="G222" i="11"/>
  <c r="R55" i="3"/>
  <c r="D222" i="11" s="1"/>
  <c r="AB44" i="4"/>
  <c r="G149" i="6"/>
  <c r="S149" i="10"/>
  <c r="Z38" i="4"/>
  <c r="Z39" i="4" s="1"/>
  <c r="G340" i="7"/>
  <c r="K340" i="10"/>
  <c r="G279" i="10"/>
  <c r="G279" i="5"/>
  <c r="G26" i="7"/>
  <c r="K26" i="10"/>
  <c r="G390" i="10"/>
  <c r="G390" i="5"/>
  <c r="G104" i="11"/>
  <c r="O104" i="10"/>
  <c r="O307" i="10"/>
  <c r="G307" i="11"/>
  <c r="O79" i="10"/>
  <c r="G79" i="11"/>
  <c r="Z16" i="2"/>
  <c r="K43" i="10"/>
  <c r="G43" i="7"/>
  <c r="G448" i="10"/>
  <c r="V96" i="1"/>
  <c r="D448" i="5" s="1"/>
  <c r="G448" i="5"/>
  <c r="G259" i="5"/>
  <c r="G259" i="10"/>
  <c r="S141" i="10"/>
  <c r="G141" i="6"/>
  <c r="O323" i="10"/>
  <c r="G323" i="11"/>
  <c r="G412" i="11"/>
  <c r="O412" i="10"/>
  <c r="S19" i="10"/>
  <c r="G19" i="6"/>
  <c r="K355" i="10"/>
  <c r="G355" i="7"/>
  <c r="K319" i="10"/>
  <c r="G319" i="7"/>
  <c r="O312" i="10"/>
  <c r="G312" i="11"/>
  <c r="N75" i="3"/>
  <c r="S200" i="10"/>
  <c r="P63" i="4"/>
  <c r="G200" i="6"/>
  <c r="G398" i="5"/>
  <c r="G398" i="10"/>
  <c r="O340" i="10"/>
  <c r="G340" i="11"/>
  <c r="O295" i="10"/>
  <c r="G295" i="11"/>
  <c r="G332" i="5"/>
  <c r="G332" i="10"/>
  <c r="T104" i="2"/>
  <c r="R98" i="2"/>
  <c r="R99" i="2" s="1"/>
  <c r="K434" i="10"/>
  <c r="G434" i="7"/>
  <c r="K315" i="10"/>
  <c r="G315" i="7"/>
  <c r="G324" i="6"/>
  <c r="S324" i="10"/>
  <c r="G17" i="11"/>
  <c r="O17" i="10"/>
  <c r="H43" i="3"/>
  <c r="O65" i="10"/>
  <c r="G65" i="11"/>
  <c r="K142" i="10"/>
  <c r="G142" i="7"/>
  <c r="G110" i="11"/>
  <c r="T43" i="3"/>
  <c r="O110" i="10"/>
  <c r="G179" i="11"/>
  <c r="O179" i="10"/>
  <c r="G292" i="10"/>
  <c r="G292" i="5"/>
  <c r="T63" i="1"/>
  <c r="G215" i="10"/>
  <c r="G215" i="5"/>
  <c r="G40" i="10"/>
  <c r="G40" i="5"/>
  <c r="K424" i="10"/>
  <c r="G424" i="7"/>
  <c r="G99" i="5"/>
  <c r="G99" i="10"/>
  <c r="K347" i="10"/>
  <c r="G347" i="7"/>
  <c r="O188" i="10"/>
  <c r="G188" i="11"/>
  <c r="K190" i="10"/>
  <c r="G190" i="7"/>
  <c r="G141" i="10"/>
  <c r="G141" i="5"/>
  <c r="S151" i="10"/>
  <c r="G151" i="6"/>
  <c r="O198" i="10"/>
  <c r="G198" i="11"/>
  <c r="G68" i="10"/>
  <c r="G68" i="5"/>
  <c r="G57" i="5"/>
  <c r="G57" i="10"/>
  <c r="O364" i="10"/>
  <c r="G364" i="11"/>
  <c r="G187" i="6"/>
  <c r="S187" i="10"/>
  <c r="G213" i="11"/>
  <c r="O213" i="10"/>
  <c r="K79" i="10"/>
  <c r="G79" i="7"/>
  <c r="G277" i="11"/>
  <c r="O277" i="10"/>
  <c r="S439" i="10"/>
  <c r="G439" i="6"/>
  <c r="Z38" i="2"/>
  <c r="H150" i="10" s="1"/>
  <c r="AB44" i="2"/>
  <c r="G149" i="7"/>
  <c r="K149" i="10"/>
  <c r="G390" i="11"/>
  <c r="O390" i="10"/>
  <c r="G204" i="7"/>
  <c r="K204" i="10"/>
  <c r="K165" i="10"/>
  <c r="G165" i="7"/>
  <c r="X103" i="3"/>
  <c r="O440" i="10"/>
  <c r="G440" i="11"/>
  <c r="G392" i="7"/>
  <c r="K392" i="10"/>
  <c r="G451" i="10"/>
  <c r="G451" i="5"/>
  <c r="G59" i="11"/>
  <c r="O59" i="10"/>
  <c r="G114" i="5"/>
  <c r="G114" i="10"/>
  <c r="G165" i="10"/>
  <c r="G165" i="5"/>
  <c r="K243" i="10"/>
  <c r="G243" i="7"/>
  <c r="O436" i="10"/>
  <c r="G436" i="11"/>
  <c r="K148" i="10"/>
  <c r="Z36" i="2"/>
  <c r="Z35" i="2" s="1"/>
  <c r="G148" i="7"/>
  <c r="G454" i="7"/>
  <c r="K454" i="10"/>
  <c r="K413" i="10"/>
  <c r="G413" i="7"/>
  <c r="K78" i="10"/>
  <c r="G78" i="7"/>
  <c r="G345" i="11"/>
  <c r="O345" i="10"/>
  <c r="S67" i="10"/>
  <c r="G67" i="6"/>
  <c r="G454" i="5"/>
  <c r="G454" i="10"/>
  <c r="K431" i="10"/>
  <c r="G431" i="7"/>
  <c r="S241" i="10"/>
  <c r="G241" i="6"/>
  <c r="T44" i="4"/>
  <c r="R38" i="4"/>
  <c r="P120" i="10" s="1"/>
  <c r="G119" i="6"/>
  <c r="S119" i="10"/>
  <c r="K267" i="10"/>
  <c r="G267" i="7"/>
  <c r="G380" i="7"/>
  <c r="H103" i="2"/>
  <c r="K380" i="10"/>
  <c r="S281" i="10"/>
  <c r="G281" i="6"/>
  <c r="G214" i="11"/>
  <c r="O214" i="10"/>
  <c r="O94" i="10"/>
  <c r="G94" i="11"/>
  <c r="G356" i="10"/>
  <c r="G356" i="5"/>
  <c r="G290" i="6"/>
  <c r="L83" i="4"/>
  <c r="S290" i="10"/>
  <c r="G135" i="10"/>
  <c r="G135" i="5"/>
  <c r="G368" i="5"/>
  <c r="G368" i="10"/>
  <c r="G174" i="7"/>
  <c r="K174" i="10"/>
  <c r="S40" i="10"/>
  <c r="G40" i="6"/>
  <c r="G334" i="5"/>
  <c r="G334" i="10"/>
  <c r="K47" i="10"/>
  <c r="G47" i="7"/>
  <c r="G189" i="10"/>
  <c r="G189" i="5"/>
  <c r="K157" i="10"/>
  <c r="G157" i="7"/>
  <c r="R37" i="3"/>
  <c r="T44" i="3"/>
  <c r="O118" i="10"/>
  <c r="G118" i="11"/>
  <c r="G228" i="5"/>
  <c r="G228" i="10"/>
  <c r="K213" i="10"/>
  <c r="G213" i="7"/>
  <c r="O377" i="10"/>
  <c r="G377" i="11"/>
  <c r="O152" i="10"/>
  <c r="G152" i="11"/>
  <c r="G321" i="6"/>
  <c r="S321" i="10"/>
  <c r="K85" i="10"/>
  <c r="G85" i="7"/>
  <c r="O383" i="10"/>
  <c r="G383" i="11"/>
  <c r="G47" i="5"/>
  <c r="G47" i="10"/>
  <c r="G333" i="11"/>
  <c r="O333" i="10"/>
  <c r="G154" i="10"/>
  <c r="G154" i="5"/>
  <c r="Z76" i="4"/>
  <c r="S358" i="10"/>
  <c r="G358" i="6"/>
  <c r="G208" i="11"/>
  <c r="O208" i="10"/>
  <c r="N57" i="3"/>
  <c r="L209" i="10" s="1"/>
  <c r="G398" i="6"/>
  <c r="S398" i="10"/>
  <c r="S415" i="10"/>
  <c r="G415" i="6"/>
  <c r="G238" i="6"/>
  <c r="S238" i="10"/>
  <c r="V56" i="4"/>
  <c r="O216" i="10"/>
  <c r="G216" i="11"/>
  <c r="G444" i="10"/>
  <c r="G444" i="5"/>
  <c r="G173" i="10"/>
  <c r="G173" i="5"/>
  <c r="G73" i="11"/>
  <c r="F37" i="3"/>
  <c r="H44" i="3"/>
  <c r="O73" i="10"/>
  <c r="S368" i="10"/>
  <c r="G368" i="6"/>
  <c r="G178" i="5"/>
  <c r="F56" i="1"/>
  <c r="G178" i="10"/>
  <c r="G86" i="6"/>
  <c r="S86" i="10"/>
  <c r="G34" i="7"/>
  <c r="K34" i="10"/>
  <c r="G370" i="6"/>
  <c r="S370" i="10"/>
  <c r="B58" i="4"/>
  <c r="G164" i="6"/>
  <c r="S164" i="10"/>
  <c r="G249" i="7"/>
  <c r="K249" i="10"/>
  <c r="J96" i="1"/>
  <c r="D403" i="5" s="1"/>
  <c r="G403" i="10"/>
  <c r="G403" i="5"/>
  <c r="S414" i="10"/>
  <c r="G414" i="6"/>
  <c r="O316" i="10"/>
  <c r="G316" i="11"/>
  <c r="S180" i="10"/>
  <c r="G180" i="6"/>
  <c r="G378" i="6"/>
  <c r="S378" i="10"/>
  <c r="G301" i="11"/>
  <c r="O301" i="10"/>
  <c r="F77" i="3"/>
  <c r="H84" i="3"/>
  <c r="G283" i="11"/>
  <c r="O283" i="10"/>
  <c r="K23" i="10"/>
  <c r="G23" i="7"/>
  <c r="J56" i="1"/>
  <c r="J55" i="1" s="1"/>
  <c r="G193" i="10"/>
  <c r="G193" i="5"/>
  <c r="Z38" i="1"/>
  <c r="G149" i="5"/>
  <c r="AB44" i="1"/>
  <c r="G149" i="10"/>
  <c r="O394" i="10"/>
  <c r="G394" i="11"/>
  <c r="S422" i="10"/>
  <c r="G422" i="6"/>
  <c r="G113" i="10"/>
  <c r="G113" i="5"/>
  <c r="O302" i="10"/>
  <c r="G302" i="11"/>
  <c r="G249" i="10"/>
  <c r="G249" i="5"/>
  <c r="S272" i="10"/>
  <c r="G272" i="6"/>
  <c r="G63" i="6"/>
  <c r="S63" i="10"/>
  <c r="G127" i="7"/>
  <c r="K127" i="10"/>
  <c r="K24" i="10"/>
  <c r="G24" i="7"/>
  <c r="O319" i="10"/>
  <c r="G319" i="11"/>
  <c r="G240" i="6"/>
  <c r="S240" i="10"/>
  <c r="G167" i="11"/>
  <c r="O167" i="10"/>
  <c r="G174" i="5"/>
  <c r="G174" i="10"/>
  <c r="G350" i="7"/>
  <c r="K350" i="10"/>
  <c r="AB83" i="2"/>
  <c r="O24" i="10"/>
  <c r="G24" i="11"/>
  <c r="G371" i="11"/>
  <c r="O371" i="10"/>
  <c r="G183" i="10"/>
  <c r="G183" i="5"/>
  <c r="O381" i="10"/>
  <c r="G381" i="11"/>
  <c r="G45" i="6"/>
  <c r="S45" i="10"/>
  <c r="S140" i="10"/>
  <c r="AB43" i="4"/>
  <c r="G140" i="6"/>
  <c r="G341" i="5"/>
  <c r="G341" i="10"/>
  <c r="S117" i="10"/>
  <c r="G117" i="6"/>
  <c r="G419" i="11"/>
  <c r="O419" i="10"/>
  <c r="G258" i="10"/>
  <c r="G258" i="5"/>
  <c r="X23" i="3"/>
  <c r="G20" i="11"/>
  <c r="O20" i="10"/>
  <c r="G81" i="6"/>
  <c r="S81" i="10"/>
  <c r="G67" i="10"/>
  <c r="G67" i="5"/>
  <c r="G124" i="11"/>
  <c r="O124" i="10"/>
  <c r="G101" i="6"/>
  <c r="S101" i="10"/>
  <c r="O10" i="10"/>
  <c r="G10" i="11"/>
  <c r="G146" i="5"/>
  <c r="G146" i="10"/>
  <c r="K221" i="10"/>
  <c r="G221" i="7"/>
  <c r="G106" i="11"/>
  <c r="O106" i="10"/>
  <c r="S318" i="10"/>
  <c r="G318" i="6"/>
  <c r="K430" i="10"/>
  <c r="G430" i="7"/>
  <c r="G199" i="5"/>
  <c r="G199" i="10"/>
  <c r="R56" i="2"/>
  <c r="G223" i="7"/>
  <c r="K223" i="10"/>
  <c r="O304" i="10"/>
  <c r="G304" i="11"/>
  <c r="G450" i="10"/>
  <c r="G450" i="5"/>
  <c r="G316" i="6"/>
  <c r="S316" i="10"/>
  <c r="G8" i="10"/>
  <c r="G8" i="5"/>
  <c r="K115" i="10"/>
  <c r="G115" i="7"/>
  <c r="G247" i="10"/>
  <c r="G247" i="5"/>
  <c r="G94" i="5"/>
  <c r="G94" i="10"/>
  <c r="G216" i="7"/>
  <c r="K216" i="10"/>
  <c r="G349" i="11"/>
  <c r="O349" i="10"/>
  <c r="S110" i="10"/>
  <c r="G110" i="6"/>
  <c r="T43" i="4"/>
  <c r="G354" i="5"/>
  <c r="G354" i="10"/>
  <c r="G276" i="10"/>
  <c r="G276" i="5"/>
  <c r="K153" i="10"/>
  <c r="G153" i="7"/>
  <c r="G114" i="6"/>
  <c r="S114" i="10"/>
  <c r="K158" i="10"/>
  <c r="G158" i="7"/>
  <c r="G62" i="5"/>
  <c r="G62" i="10"/>
  <c r="O18" i="10"/>
  <c r="G18" i="11"/>
  <c r="G120" i="5"/>
  <c r="G120" i="10"/>
  <c r="G337" i="5"/>
  <c r="G337" i="10"/>
  <c r="G42" i="5"/>
  <c r="G42" i="10"/>
  <c r="G127" i="11"/>
  <c r="O127" i="10"/>
  <c r="V76" i="4"/>
  <c r="S343" i="10"/>
  <c r="G343" i="6"/>
  <c r="G372" i="10"/>
  <c r="G372" i="5"/>
  <c r="F98" i="1"/>
  <c r="F99" i="1" s="1"/>
  <c r="G389" i="5"/>
  <c r="H104" i="1"/>
  <c r="G389" i="10"/>
  <c r="G87" i="7"/>
  <c r="K87" i="10"/>
  <c r="X83" i="2"/>
  <c r="K335" i="10"/>
  <c r="G335" i="7"/>
  <c r="G376" i="6"/>
  <c r="S376" i="10"/>
  <c r="G430" i="10"/>
  <c r="G430" i="5"/>
  <c r="O49" i="10"/>
  <c r="G49" i="11"/>
  <c r="G429" i="5"/>
  <c r="G429" i="10"/>
  <c r="G130" i="10"/>
  <c r="G130" i="5"/>
  <c r="G212" i="11"/>
  <c r="O212" i="10"/>
  <c r="K293" i="10"/>
  <c r="G293" i="7"/>
  <c r="X24" i="2"/>
  <c r="V18" i="2"/>
  <c r="V19" i="2" s="1"/>
  <c r="K29" i="10"/>
  <c r="G29" i="7"/>
  <c r="S268" i="10"/>
  <c r="B76" i="4"/>
  <c r="G268" i="6"/>
  <c r="F56" i="4"/>
  <c r="D178" i="6" s="1"/>
  <c r="G178" i="6"/>
  <c r="S178" i="10"/>
  <c r="G117" i="11"/>
  <c r="O117" i="10"/>
  <c r="R35" i="3"/>
  <c r="D117" i="11" s="1"/>
  <c r="G59" i="6"/>
  <c r="B38" i="4"/>
  <c r="S59" i="10"/>
  <c r="G167" i="7"/>
  <c r="K167" i="10"/>
  <c r="G211" i="7"/>
  <c r="K211" i="10"/>
  <c r="X83" i="3"/>
  <c r="G335" i="11"/>
  <c r="O335" i="10"/>
  <c r="K360" i="10"/>
  <c r="G360" i="7"/>
  <c r="G33" i="7"/>
  <c r="K33" i="10"/>
  <c r="G375" i="7"/>
  <c r="K375" i="10"/>
  <c r="G277" i="6"/>
  <c r="S277" i="10"/>
  <c r="G312" i="7"/>
  <c r="K312" i="10"/>
  <c r="G444" i="6"/>
  <c r="S444" i="10"/>
  <c r="K406" i="10"/>
  <c r="G406" i="7"/>
  <c r="G47" i="6"/>
  <c r="S47" i="10"/>
  <c r="S411" i="10"/>
  <c r="G411" i="6"/>
  <c r="G353" i="5"/>
  <c r="G353" i="10"/>
  <c r="S99" i="10"/>
  <c r="G99" i="6"/>
  <c r="G150" i="5"/>
  <c r="G150" i="10"/>
  <c r="X43" i="1"/>
  <c r="G125" i="10"/>
  <c r="G125" i="5"/>
  <c r="G367" i="11"/>
  <c r="O367" i="10"/>
  <c r="G54" i="5"/>
  <c r="G54" i="10"/>
  <c r="G441" i="6"/>
  <c r="S441" i="10"/>
  <c r="O8" i="10"/>
  <c r="G8" i="11"/>
  <c r="G308" i="10"/>
  <c r="G308" i="5"/>
  <c r="G15" i="5"/>
  <c r="G15" i="10"/>
  <c r="V18" i="4"/>
  <c r="X24" i="4"/>
  <c r="G29" i="6"/>
  <c r="S29" i="10"/>
  <c r="O421" i="10"/>
  <c r="G421" i="11"/>
  <c r="S168" i="10"/>
  <c r="G168" i="6"/>
  <c r="G222" i="6"/>
  <c r="S222" i="10"/>
  <c r="V16" i="2"/>
  <c r="H28" i="10" s="1"/>
  <c r="G28" i="7"/>
  <c r="K28" i="10"/>
  <c r="G166" i="6"/>
  <c r="S166" i="10"/>
  <c r="O33" i="10"/>
  <c r="G33" i="11"/>
  <c r="G56" i="5"/>
  <c r="G56" i="10"/>
  <c r="G273" i="6"/>
  <c r="S273" i="10"/>
  <c r="G443" i="7"/>
  <c r="K443" i="10"/>
  <c r="K133" i="10"/>
  <c r="G133" i="7"/>
  <c r="V36" i="2"/>
  <c r="G109" i="10"/>
  <c r="G109" i="5"/>
  <c r="S255" i="10"/>
  <c r="G255" i="6"/>
  <c r="G210" i="5"/>
  <c r="G210" i="10"/>
  <c r="G413" i="5"/>
  <c r="G413" i="10"/>
  <c r="S139" i="10"/>
  <c r="G139" i="6"/>
  <c r="G279" i="7"/>
  <c r="K279" i="10"/>
  <c r="K289" i="10"/>
  <c r="G289" i="7"/>
  <c r="G83" i="11"/>
  <c r="O83" i="10"/>
  <c r="G234" i="10"/>
  <c r="G234" i="5"/>
  <c r="K277" i="10"/>
  <c r="G277" i="7"/>
  <c r="S372" i="10"/>
  <c r="G372" i="6"/>
  <c r="G342" i="10"/>
  <c r="G342" i="5"/>
  <c r="G50" i="6"/>
  <c r="S50" i="10"/>
  <c r="D43" i="4"/>
  <c r="D43" i="3"/>
  <c r="O50" i="10"/>
  <c r="G50" i="11"/>
  <c r="G271" i="5"/>
  <c r="G271" i="10"/>
  <c r="K81" i="10"/>
  <c r="G81" i="7"/>
  <c r="O42" i="10"/>
  <c r="Z15" i="3"/>
  <c r="G42" i="11"/>
  <c r="G237" i="7"/>
  <c r="K237" i="10"/>
  <c r="S179" i="10"/>
  <c r="H64" i="4"/>
  <c r="G179" i="6"/>
  <c r="F58" i="4"/>
  <c r="G171" i="6"/>
  <c r="S171" i="10"/>
  <c r="S434" i="10"/>
  <c r="T104" i="4"/>
  <c r="G434" i="6"/>
  <c r="R98" i="4"/>
  <c r="R99" i="4" s="1"/>
  <c r="G277" i="10"/>
  <c r="G277" i="5"/>
  <c r="AB24" i="3"/>
  <c r="G43" i="11"/>
  <c r="Z17" i="3"/>
  <c r="O43" i="10"/>
  <c r="G357" i="11"/>
  <c r="Z75" i="3"/>
  <c r="O357" i="10"/>
  <c r="K206" i="10"/>
  <c r="G206" i="7"/>
  <c r="G360" i="11"/>
  <c r="O360" i="10"/>
  <c r="G248" i="5"/>
  <c r="G248" i="10"/>
  <c r="K189" i="10"/>
  <c r="G189" i="7"/>
  <c r="G383" i="10"/>
  <c r="G383" i="5"/>
  <c r="K422" i="10"/>
  <c r="G422" i="7"/>
  <c r="G51" i="7"/>
  <c r="K51" i="10"/>
  <c r="K222" i="10"/>
  <c r="G222" i="7"/>
  <c r="G299" i="11"/>
  <c r="O299" i="10"/>
  <c r="G147" i="5"/>
  <c r="G147" i="10"/>
  <c r="G39" i="6"/>
  <c r="S39" i="10"/>
  <c r="G194" i="11"/>
  <c r="O194" i="10"/>
  <c r="G95" i="10"/>
  <c r="P43" i="1"/>
  <c r="G95" i="5"/>
  <c r="O172" i="10"/>
  <c r="G172" i="11"/>
  <c r="O317" i="10"/>
  <c r="G317" i="11"/>
  <c r="G167" i="5"/>
  <c r="G167" i="10"/>
  <c r="G203" i="10"/>
  <c r="G203" i="5"/>
  <c r="G26" i="10"/>
  <c r="G26" i="5"/>
  <c r="G295" i="10"/>
  <c r="G295" i="5"/>
  <c r="G142" i="11"/>
  <c r="O142" i="10"/>
  <c r="G273" i="7"/>
  <c r="K273" i="10"/>
  <c r="O23" i="10"/>
  <c r="G23" i="11"/>
  <c r="G183" i="11"/>
  <c r="O183" i="10"/>
  <c r="O11" i="10"/>
  <c r="G11" i="11"/>
  <c r="G225" i="10"/>
  <c r="G225" i="5"/>
  <c r="G116" i="6"/>
  <c r="S116" i="10"/>
  <c r="G438" i="10"/>
  <c r="G438" i="5"/>
  <c r="K332" i="10"/>
  <c r="G332" i="7"/>
  <c r="G335" i="5"/>
  <c r="X83" i="1"/>
  <c r="G335" i="10"/>
  <c r="K143" i="10"/>
  <c r="G143" i="7"/>
  <c r="G223" i="6"/>
  <c r="R56" i="4"/>
  <c r="D223" i="6" s="1"/>
  <c r="S223" i="10"/>
  <c r="G409" i="10"/>
  <c r="G409" i="5"/>
  <c r="T64" i="4"/>
  <c r="G224" i="6"/>
  <c r="S224" i="10"/>
  <c r="R58" i="4"/>
  <c r="R59" i="4" s="1"/>
  <c r="K361" i="10"/>
  <c r="G361" i="7"/>
  <c r="K119" i="10"/>
  <c r="T44" i="2"/>
  <c r="R38" i="2"/>
  <c r="G119" i="7"/>
  <c r="G446" i="6"/>
  <c r="S446" i="10"/>
  <c r="S75" i="10"/>
  <c r="G75" i="6"/>
  <c r="K363" i="10"/>
  <c r="G363" i="7"/>
  <c r="G394" i="7"/>
  <c r="K394" i="10"/>
  <c r="K151" i="10"/>
  <c r="G151" i="7"/>
  <c r="G420" i="7"/>
  <c r="K420" i="10"/>
  <c r="J98" i="4"/>
  <c r="L104" i="4"/>
  <c r="S404" i="10"/>
  <c r="G404" i="6"/>
  <c r="G12" i="11"/>
  <c r="O12" i="10"/>
  <c r="R15" i="3"/>
  <c r="R14" i="3" s="1"/>
  <c r="G234" i="11"/>
  <c r="O234" i="10"/>
  <c r="S65" i="10"/>
  <c r="H43" i="4"/>
  <c r="G65" i="6"/>
  <c r="G438" i="7"/>
  <c r="K438" i="10"/>
  <c r="G160" i="11"/>
  <c r="O160" i="10"/>
  <c r="G122" i="7"/>
  <c r="K122" i="10"/>
  <c r="G72" i="11"/>
  <c r="O72" i="10"/>
  <c r="F35" i="3"/>
  <c r="G270" i="10"/>
  <c r="G270" i="5"/>
  <c r="F98" i="2"/>
  <c r="K389" i="10"/>
  <c r="G389" i="7"/>
  <c r="H104" i="2"/>
  <c r="K356" i="10"/>
  <c r="G356" i="7"/>
  <c r="S7" i="10"/>
  <c r="G7" i="6"/>
  <c r="K41" i="10"/>
  <c r="G41" i="7"/>
  <c r="G410" i="11"/>
  <c r="O410" i="10"/>
  <c r="P103" i="3"/>
  <c r="G83" i="10"/>
  <c r="G83" i="5"/>
  <c r="O240" i="10"/>
  <c r="G240" i="11"/>
  <c r="S227" i="10"/>
  <c r="G227" i="6"/>
  <c r="K177" i="10"/>
  <c r="G177" i="7"/>
  <c r="G450" i="6"/>
  <c r="S450" i="10"/>
  <c r="G389" i="6"/>
  <c r="F98" i="4"/>
  <c r="S389" i="10"/>
  <c r="H104" i="4"/>
  <c r="O92" i="10"/>
  <c r="G92" i="11"/>
  <c r="G173" i="6"/>
  <c r="S173" i="10"/>
  <c r="G82" i="5"/>
  <c r="G82" i="10"/>
  <c r="G424" i="5"/>
  <c r="G424" i="10"/>
  <c r="K230" i="10"/>
  <c r="X63" i="2"/>
  <c r="G230" i="7"/>
  <c r="G324" i="5"/>
  <c r="G324" i="10"/>
  <c r="S54" i="10"/>
  <c r="G54" i="6"/>
  <c r="G377" i="5"/>
  <c r="G377" i="10"/>
  <c r="G325" i="7"/>
  <c r="K325" i="10"/>
  <c r="G236" i="7"/>
  <c r="K236" i="10"/>
  <c r="G107" i="5"/>
  <c r="G107" i="10"/>
  <c r="G349" i="5"/>
  <c r="G349" i="10"/>
  <c r="G392" i="10"/>
  <c r="G392" i="5"/>
  <c r="O32" i="10"/>
  <c r="G32" i="11"/>
  <c r="G344" i="11"/>
  <c r="O344" i="10"/>
  <c r="G130" i="11"/>
  <c r="O130" i="10"/>
  <c r="G382" i="5"/>
  <c r="G382" i="10"/>
  <c r="G162" i="5"/>
  <c r="G162" i="10"/>
  <c r="G84" i="11"/>
  <c r="O84" i="10"/>
  <c r="Z36" i="4"/>
  <c r="G148" i="6"/>
  <c r="S148" i="10"/>
  <c r="O327" i="10"/>
  <c r="G327" i="11"/>
  <c r="R75" i="3"/>
  <c r="D327" i="11" s="1"/>
  <c r="G420" i="6"/>
  <c r="S420" i="10"/>
  <c r="G132" i="6"/>
  <c r="S132" i="10"/>
  <c r="K106" i="10"/>
  <c r="G106" i="7"/>
  <c r="G37" i="10"/>
  <c r="G37" i="5"/>
  <c r="G246" i="5"/>
  <c r="G246" i="10"/>
  <c r="G409" i="6"/>
  <c r="S409" i="10"/>
  <c r="G151" i="10"/>
  <c r="G151" i="5"/>
  <c r="G102" i="6"/>
  <c r="S102" i="10"/>
  <c r="O256" i="10"/>
  <c r="G256" i="11"/>
  <c r="G297" i="5"/>
  <c r="G297" i="10"/>
  <c r="G156" i="5"/>
  <c r="G156" i="10"/>
  <c r="G342" i="7"/>
  <c r="K342" i="10"/>
  <c r="O426" i="10"/>
  <c r="G426" i="11"/>
  <c r="K397" i="10"/>
  <c r="G397" i="7"/>
  <c r="O114" i="10"/>
  <c r="G114" i="11"/>
  <c r="S212" i="10"/>
  <c r="G212" i="6"/>
  <c r="P44" i="1"/>
  <c r="G104" i="10"/>
  <c r="N38" i="1"/>
  <c r="D105" i="5" s="1"/>
  <c r="G104" i="5"/>
  <c r="L43" i="4"/>
  <c r="S80" i="10"/>
  <c r="G80" i="6"/>
  <c r="S354" i="10"/>
  <c r="G354" i="6"/>
  <c r="G357" i="5"/>
  <c r="G357" i="10"/>
  <c r="G290" i="11"/>
  <c r="L83" i="3"/>
  <c r="O290" i="10"/>
  <c r="K339" i="10"/>
  <c r="G339" i="7"/>
  <c r="G62" i="6"/>
  <c r="S62" i="10"/>
  <c r="G182" i="6"/>
  <c r="S182" i="10"/>
  <c r="G286" i="6"/>
  <c r="S286" i="10"/>
  <c r="X43" i="2"/>
  <c r="G125" i="7"/>
  <c r="K125" i="10"/>
  <c r="G446" i="7"/>
  <c r="K446" i="10"/>
  <c r="S78" i="10"/>
  <c r="G78" i="6"/>
  <c r="G46" i="11"/>
  <c r="O46" i="10"/>
  <c r="N58" i="2"/>
  <c r="D210" i="7" s="1"/>
  <c r="P64" i="2"/>
  <c r="K209" i="10"/>
  <c r="G209" i="7"/>
  <c r="G248" i="6"/>
  <c r="S248" i="10"/>
  <c r="O250" i="10"/>
  <c r="G250" i="11"/>
  <c r="G325" i="10"/>
  <c r="G325" i="5"/>
  <c r="G335" i="6"/>
  <c r="S335" i="10"/>
  <c r="X83" i="4"/>
  <c r="G97" i="6"/>
  <c r="S97" i="10"/>
  <c r="G107" i="6"/>
  <c r="S107" i="10"/>
  <c r="G137" i="11"/>
  <c r="O137" i="10"/>
  <c r="X64" i="3"/>
  <c r="O238" i="10"/>
  <c r="G238" i="11"/>
  <c r="V57" i="3"/>
  <c r="G161" i="5"/>
  <c r="G161" i="10"/>
  <c r="G372" i="11"/>
  <c r="O372" i="10"/>
  <c r="B95" i="3"/>
  <c r="L372" i="10" s="1"/>
  <c r="S53" i="10"/>
  <c r="G53" i="6"/>
  <c r="K7" i="10"/>
  <c r="G7" i="7"/>
  <c r="G243" i="10"/>
  <c r="G243" i="5"/>
  <c r="G428" i="5"/>
  <c r="G428" i="10"/>
  <c r="P44" i="2"/>
  <c r="K104" i="10"/>
  <c r="N38" i="2"/>
  <c r="G104" i="7"/>
  <c r="G176" i="11"/>
  <c r="O176" i="10"/>
  <c r="S205" i="10"/>
  <c r="G205" i="6"/>
  <c r="G214" i="5"/>
  <c r="G214" i="10"/>
  <c r="G250" i="10"/>
  <c r="G250" i="5"/>
  <c r="G450" i="7"/>
  <c r="K450" i="10"/>
  <c r="D103" i="4"/>
  <c r="G365" i="6"/>
  <c r="S365" i="10"/>
  <c r="G32" i="7"/>
  <c r="K32" i="10"/>
  <c r="O145" i="10"/>
  <c r="G145" i="11"/>
  <c r="G205" i="7"/>
  <c r="K205" i="10"/>
  <c r="G37" i="11"/>
  <c r="O37" i="10"/>
  <c r="G10" i="6"/>
  <c r="S10" i="10"/>
  <c r="G408" i="10"/>
  <c r="G408" i="5"/>
  <c r="G128" i="11"/>
  <c r="O128" i="10"/>
  <c r="R96" i="2"/>
  <c r="D433" i="7" s="1"/>
  <c r="G433" i="7"/>
  <c r="K433" i="10"/>
  <c r="G71" i="7"/>
  <c r="K71" i="10"/>
  <c r="K290" i="10"/>
  <c r="L83" i="2"/>
  <c r="G290" i="7"/>
  <c r="G192" i="11"/>
  <c r="J55" i="3"/>
  <c r="J54" i="3" s="1"/>
  <c r="O192" i="10"/>
  <c r="S366" i="10"/>
  <c r="G366" i="6"/>
  <c r="G131" i="6"/>
  <c r="S131" i="10"/>
  <c r="G323" i="10"/>
  <c r="G323" i="5"/>
  <c r="P104" i="1"/>
  <c r="G419" i="5"/>
  <c r="N98" i="1"/>
  <c r="G419" i="10"/>
  <c r="S112" i="10"/>
  <c r="G112" i="6"/>
  <c r="G326" i="7"/>
  <c r="K326" i="10"/>
  <c r="K441" i="10"/>
  <c r="G441" i="7"/>
  <c r="G117" i="5"/>
  <c r="G117" i="10"/>
  <c r="G316" i="10"/>
  <c r="G316" i="5"/>
  <c r="S323" i="10"/>
  <c r="G323" i="6"/>
  <c r="O246" i="10"/>
  <c r="G246" i="11"/>
  <c r="G35" i="6"/>
  <c r="S35" i="10"/>
  <c r="AB23" i="4"/>
  <c r="G207" i="10"/>
  <c r="G207" i="5"/>
  <c r="K282" i="10"/>
  <c r="G282" i="7"/>
  <c r="S436" i="10"/>
  <c r="G436" i="6"/>
  <c r="G339" i="11"/>
  <c r="O339" i="10"/>
  <c r="G201" i="6"/>
  <c r="S201" i="10"/>
  <c r="O305" i="10"/>
  <c r="P83" i="3"/>
  <c r="G305" i="11"/>
  <c r="K264" i="10"/>
  <c r="G264" i="7"/>
  <c r="K276" i="10"/>
  <c r="G276" i="7"/>
  <c r="G283" i="7"/>
  <c r="F76" i="2"/>
  <c r="K283" i="10"/>
  <c r="K144" i="10"/>
  <c r="G144" i="7"/>
  <c r="G182" i="10"/>
  <c r="G182" i="5"/>
  <c r="S211" i="10"/>
  <c r="G211" i="6"/>
  <c r="B78" i="2"/>
  <c r="H270" i="10" s="1"/>
  <c r="G269" i="7"/>
  <c r="K269" i="10"/>
  <c r="O368" i="10"/>
  <c r="G368" i="11"/>
  <c r="S233" i="10"/>
  <c r="G233" i="6"/>
  <c r="O384" i="10"/>
  <c r="G384" i="11"/>
  <c r="G284" i="7"/>
  <c r="K284" i="10"/>
  <c r="H84" i="2"/>
  <c r="F78" i="2"/>
  <c r="F79" i="2" s="1"/>
  <c r="G69" i="11"/>
  <c r="O69" i="10"/>
  <c r="K159" i="10"/>
  <c r="G159" i="7"/>
  <c r="G316" i="7"/>
  <c r="K316" i="10"/>
  <c r="G173" i="11"/>
  <c r="O173" i="10"/>
  <c r="K108" i="10"/>
  <c r="G108" i="7"/>
  <c r="G443" i="10"/>
  <c r="G443" i="5"/>
  <c r="O272" i="10"/>
  <c r="G272" i="11"/>
  <c r="O62" i="10"/>
  <c r="G62" i="11"/>
  <c r="G187" i="5"/>
  <c r="G187" i="10"/>
  <c r="G304" i="5"/>
  <c r="G304" i="10"/>
  <c r="G380" i="6"/>
  <c r="S380" i="10"/>
  <c r="H103" i="4"/>
  <c r="G321" i="7"/>
  <c r="K321" i="10"/>
  <c r="S303" i="10"/>
  <c r="G303" i="6"/>
  <c r="K212" i="10"/>
  <c r="G212" i="7"/>
  <c r="G408" i="6"/>
  <c r="S408" i="10"/>
  <c r="G384" i="5"/>
  <c r="G384" i="10"/>
  <c r="G282" i="6"/>
  <c r="S282" i="10"/>
  <c r="L64" i="4"/>
  <c r="G194" i="6"/>
  <c r="S194" i="10"/>
  <c r="J58" i="4"/>
  <c r="S339" i="10"/>
  <c r="G339" i="6"/>
  <c r="G331" i="6"/>
  <c r="S331" i="10"/>
  <c r="G109" i="7"/>
  <c r="K109" i="10"/>
  <c r="S431" i="10"/>
  <c r="G431" i="6"/>
  <c r="G241" i="7"/>
  <c r="K241" i="10"/>
  <c r="R95" i="3"/>
  <c r="O432" i="10"/>
  <c r="G432" i="11"/>
  <c r="S221" i="10"/>
  <c r="G221" i="6"/>
  <c r="G144" i="10"/>
  <c r="G144" i="5"/>
  <c r="S197" i="10"/>
  <c r="G197" i="6"/>
  <c r="G98" i="6"/>
  <c r="S98" i="10"/>
  <c r="H43" i="2"/>
  <c r="K65" i="10"/>
  <c r="G65" i="7"/>
  <c r="G176" i="5"/>
  <c r="G176" i="10"/>
  <c r="G78" i="11"/>
  <c r="O78" i="10"/>
  <c r="O278" i="10"/>
  <c r="G278" i="11"/>
  <c r="S353" i="10"/>
  <c r="G353" i="6"/>
  <c r="G136" i="5"/>
  <c r="G136" i="10"/>
  <c r="G250" i="6"/>
  <c r="S250" i="10"/>
  <c r="G138" i="11"/>
  <c r="O138" i="10"/>
  <c r="G113" i="11"/>
  <c r="O113" i="10"/>
  <c r="G25" i="7"/>
  <c r="K25" i="10"/>
  <c r="K208" i="10"/>
  <c r="G208" i="7"/>
  <c r="N56" i="2"/>
  <c r="D208" i="7" s="1"/>
  <c r="O258" i="10"/>
  <c r="G258" i="11"/>
  <c r="G20" i="10"/>
  <c r="G20" i="5"/>
  <c r="X23" i="1"/>
  <c r="G206" i="6"/>
  <c r="S206" i="10"/>
  <c r="G262" i="11"/>
  <c r="O262" i="10"/>
  <c r="T24" i="4"/>
  <c r="G14" i="6"/>
  <c r="S14" i="10"/>
  <c r="R18" i="4"/>
  <c r="P15" i="10" s="1"/>
  <c r="G178" i="11"/>
  <c r="F57" i="3"/>
  <c r="H64" i="3"/>
  <c r="O178" i="10"/>
  <c r="G294" i="6"/>
  <c r="S294" i="10"/>
  <c r="G311" i="10"/>
  <c r="G311" i="5"/>
  <c r="K330" i="10"/>
  <c r="G330" i="7"/>
  <c r="G399" i="5"/>
  <c r="G399" i="10"/>
  <c r="G371" i="7"/>
  <c r="K371" i="10"/>
  <c r="G368" i="7"/>
  <c r="K368" i="10"/>
  <c r="O119" i="10"/>
  <c r="G119" i="11"/>
  <c r="G260" i="5"/>
  <c r="D83" i="1"/>
  <c r="G260" i="10"/>
  <c r="R36" i="4"/>
  <c r="S118" i="10"/>
  <c r="G118" i="6"/>
  <c r="G140" i="5"/>
  <c r="G140" i="10"/>
  <c r="AB43" i="1"/>
  <c r="G453" i="5"/>
  <c r="G453" i="10"/>
  <c r="G108" i="6"/>
  <c r="S108" i="10"/>
  <c r="K425" i="10"/>
  <c r="G425" i="7"/>
  <c r="T103" i="2"/>
  <c r="G372" i="7"/>
  <c r="K372" i="10"/>
  <c r="G416" i="5"/>
  <c r="G416" i="10"/>
  <c r="G426" i="5"/>
  <c r="G426" i="10"/>
  <c r="G395" i="5"/>
  <c r="G395" i="10"/>
  <c r="L103" i="1"/>
  <c r="S158" i="10"/>
  <c r="G158" i="6"/>
  <c r="G124" i="10"/>
  <c r="G124" i="5"/>
  <c r="G183" i="6"/>
  <c r="S183" i="10"/>
  <c r="G94" i="6"/>
  <c r="S94" i="10"/>
  <c r="G159" i="11"/>
  <c r="O159" i="10"/>
  <c r="G424" i="11"/>
  <c r="O424" i="10"/>
  <c r="G421" i="10"/>
  <c r="G421" i="5"/>
  <c r="O434" i="10"/>
  <c r="G434" i="11"/>
  <c r="S136" i="10"/>
  <c r="G136" i="6"/>
  <c r="G215" i="11"/>
  <c r="O215" i="10"/>
  <c r="T63" i="3"/>
  <c r="G200" i="5"/>
  <c r="P63" i="1"/>
  <c r="G200" i="10"/>
  <c r="N56" i="4"/>
  <c r="D208" i="6" s="1"/>
  <c r="G208" i="6"/>
  <c r="S208" i="10"/>
  <c r="S199" i="10"/>
  <c r="G199" i="6"/>
  <c r="G280" i="7"/>
  <c r="K280" i="10"/>
  <c r="O85" i="10"/>
  <c r="G85" i="11"/>
  <c r="K121" i="10"/>
  <c r="G121" i="7"/>
  <c r="G15" i="11"/>
  <c r="O15" i="10"/>
  <c r="K188" i="10"/>
  <c r="G188" i="7"/>
  <c r="O193" i="10"/>
  <c r="J57" i="3"/>
  <c r="L64" i="3"/>
  <c r="G193" i="11"/>
  <c r="G106" i="10"/>
  <c r="G106" i="5"/>
  <c r="O93" i="10"/>
  <c r="G93" i="11"/>
  <c r="G145" i="5"/>
  <c r="G145" i="10"/>
  <c r="G300" i="10"/>
  <c r="G300" i="5"/>
  <c r="G217" i="7"/>
  <c r="K217" i="10"/>
  <c r="G31" i="6"/>
  <c r="S31" i="10"/>
  <c r="K57" i="10"/>
  <c r="G57" i="7"/>
  <c r="G387" i="10"/>
  <c r="G387" i="5"/>
  <c r="G107" i="7"/>
  <c r="K107" i="10"/>
  <c r="K20" i="10"/>
  <c r="X23" i="2"/>
  <c r="G20" i="7"/>
  <c r="G351" i="10"/>
  <c r="G351" i="5"/>
  <c r="K263" i="10"/>
  <c r="G263" i="7"/>
  <c r="G253" i="7"/>
  <c r="K253" i="10"/>
  <c r="Z56" i="2"/>
  <c r="D253" i="7" s="1"/>
  <c r="G343" i="10"/>
  <c r="G343" i="5"/>
  <c r="V76" i="1"/>
  <c r="G21" i="5"/>
  <c r="G21" i="10"/>
  <c r="G349" i="7"/>
  <c r="K349" i="10"/>
  <c r="K118" i="10"/>
  <c r="R36" i="2"/>
  <c r="R35" i="2" s="1"/>
  <c r="G118" i="7"/>
  <c r="K245" i="10"/>
  <c r="AB63" i="2"/>
  <c r="G245" i="7"/>
  <c r="G310" i="6"/>
  <c r="S310" i="10"/>
  <c r="G98" i="11"/>
  <c r="O98" i="10"/>
  <c r="O161" i="10"/>
  <c r="G161" i="11"/>
  <c r="G423" i="11"/>
  <c r="O423" i="10"/>
  <c r="K234" i="10"/>
  <c r="G234" i="7"/>
  <c r="G429" i="6"/>
  <c r="S429" i="10"/>
  <c r="G352" i="6"/>
  <c r="S352" i="10"/>
  <c r="O409" i="10"/>
  <c r="G409" i="11"/>
  <c r="G81" i="5"/>
  <c r="G81" i="10"/>
  <c r="K369" i="10"/>
  <c r="G369" i="7"/>
  <c r="F95" i="3"/>
  <c r="L387" i="10" s="1"/>
  <c r="G387" i="11"/>
  <c r="O387" i="10"/>
  <c r="O438" i="10"/>
  <c r="G438" i="11"/>
  <c r="G202" i="6"/>
  <c r="S202" i="10"/>
  <c r="G330" i="6"/>
  <c r="S330" i="10"/>
  <c r="X104" i="3"/>
  <c r="G448" i="11"/>
  <c r="O448" i="10"/>
  <c r="V97" i="3"/>
  <c r="D449" i="11" s="1"/>
  <c r="G352" i="11"/>
  <c r="O352" i="10"/>
  <c r="K184" i="10"/>
  <c r="G184" i="7"/>
  <c r="G23" i="10"/>
  <c r="G23" i="5"/>
  <c r="G149" i="11"/>
  <c r="O149" i="10"/>
  <c r="S362" i="10"/>
  <c r="G362" i="6"/>
  <c r="G6" i="7"/>
  <c r="K6" i="10"/>
  <c r="G366" i="5"/>
  <c r="G366" i="10"/>
  <c r="S167" i="10"/>
  <c r="G167" i="6"/>
  <c r="N36" i="2"/>
  <c r="K103" i="10"/>
  <c r="G103" i="7"/>
  <c r="G360" i="6"/>
  <c r="S360" i="10"/>
  <c r="G219" i="5"/>
  <c r="G219" i="10"/>
  <c r="S122" i="10"/>
  <c r="G122" i="6"/>
  <c r="G208" i="5"/>
  <c r="N56" i="1"/>
  <c r="D208" i="10" s="1"/>
  <c r="G208" i="10"/>
  <c r="G412" i="7"/>
  <c r="K412" i="10"/>
  <c r="S382" i="10"/>
  <c r="G382" i="6"/>
  <c r="G306" i="11"/>
  <c r="O306" i="10"/>
  <c r="G217" i="10"/>
  <c r="G217" i="5"/>
  <c r="K38" i="10"/>
  <c r="G38" i="7"/>
  <c r="G423" i="5"/>
  <c r="G423" i="10"/>
  <c r="G159" i="10"/>
  <c r="G159" i="5"/>
  <c r="G49" i="7"/>
  <c r="K49" i="10"/>
  <c r="AB23" i="3"/>
  <c r="O35" i="10"/>
  <c r="G35" i="11"/>
  <c r="G132" i="5"/>
  <c r="G132" i="10"/>
  <c r="G112" i="7"/>
  <c r="K112" i="10"/>
  <c r="G97" i="7"/>
  <c r="K97" i="10"/>
  <c r="S395" i="10"/>
  <c r="L103" i="4"/>
  <c r="G395" i="6"/>
  <c r="G437" i="10"/>
  <c r="G437" i="5"/>
  <c r="G291" i="11"/>
  <c r="O291" i="10"/>
  <c r="G177" i="6"/>
  <c r="S177" i="10"/>
  <c r="G41" i="10"/>
  <c r="G41" i="5"/>
  <c r="O378" i="10"/>
  <c r="G378" i="11"/>
  <c r="G414" i="7"/>
  <c r="K414" i="10"/>
  <c r="G191" i="11"/>
  <c r="O191" i="10"/>
  <c r="G88" i="7"/>
  <c r="K88" i="10"/>
  <c r="J36" i="2"/>
  <c r="G237" i="6"/>
  <c r="S237" i="10"/>
  <c r="G48" i="6"/>
  <c r="S48" i="10"/>
  <c r="G226" i="10"/>
  <c r="G226" i="5"/>
  <c r="O407" i="10"/>
  <c r="G407" i="11"/>
  <c r="K302" i="10"/>
  <c r="G302" i="7"/>
  <c r="B98" i="1"/>
  <c r="G374" i="5"/>
  <c r="G374" i="10"/>
  <c r="G79" i="5"/>
  <c r="G79" i="10"/>
  <c r="G436" i="5"/>
  <c r="G436" i="10"/>
  <c r="G397" i="5"/>
  <c r="G397" i="10"/>
  <c r="G105" i="5"/>
  <c r="G105" i="10"/>
  <c r="G415" i="11"/>
  <c r="O415" i="10"/>
  <c r="S443" i="10"/>
  <c r="G443" i="6"/>
  <c r="G361" i="10"/>
  <c r="G361" i="5"/>
  <c r="O224" i="10"/>
  <c r="G224" i="11"/>
  <c r="O233" i="10"/>
  <c r="G233" i="11"/>
  <c r="G376" i="11"/>
  <c r="O376" i="10"/>
  <c r="G102" i="10"/>
  <c r="G102" i="5"/>
  <c r="S328" i="10"/>
  <c r="R76" i="4"/>
  <c r="G328" i="6"/>
  <c r="G38" i="10"/>
  <c r="G38" i="5"/>
  <c r="O314" i="10"/>
  <c r="G314" i="11"/>
  <c r="G130" i="7"/>
  <c r="K130" i="10"/>
  <c r="G385" i="5"/>
  <c r="G385" i="10"/>
  <c r="G166" i="7"/>
  <c r="K166" i="10"/>
  <c r="G53" i="7"/>
  <c r="K53" i="10"/>
  <c r="O397" i="10"/>
  <c r="G397" i="11"/>
  <c r="G92" i="7"/>
  <c r="K92" i="10"/>
  <c r="O108" i="10"/>
  <c r="G108" i="11"/>
  <c r="G384" i="7"/>
  <c r="K384" i="10"/>
  <c r="K76" i="10"/>
  <c r="G76" i="7"/>
  <c r="G5" i="7"/>
  <c r="K5" i="10"/>
  <c r="T23" i="2"/>
  <c r="G209" i="11"/>
  <c r="O209" i="10"/>
  <c r="V38" i="1"/>
  <c r="V39" i="1" s="1"/>
  <c r="G134" i="10"/>
  <c r="X44" i="1"/>
  <c r="G134" i="5"/>
  <c r="G66" i="6"/>
  <c r="S66" i="10"/>
  <c r="G454" i="6"/>
  <c r="S454" i="10"/>
  <c r="S308" i="10"/>
  <c r="G308" i="6"/>
  <c r="G139" i="11"/>
  <c r="O139" i="10"/>
  <c r="G381" i="5"/>
  <c r="G381" i="10"/>
  <c r="G261" i="11"/>
  <c r="O261" i="10"/>
  <c r="G181" i="6"/>
  <c r="S181" i="10"/>
  <c r="O203" i="10"/>
  <c r="G203" i="11"/>
  <c r="G10" i="5"/>
  <c r="G10" i="10"/>
  <c r="G314" i="5"/>
  <c r="P84" i="1"/>
  <c r="G314" i="10"/>
  <c r="N78" i="1"/>
  <c r="S453" i="10"/>
  <c r="G453" i="6"/>
  <c r="G120" i="6"/>
  <c r="S120" i="10"/>
  <c r="G21" i="6"/>
  <c r="S21" i="10"/>
  <c r="G210" i="11"/>
  <c r="O210" i="10"/>
  <c r="G123" i="11"/>
  <c r="O123" i="10"/>
  <c r="G190" i="5"/>
  <c r="G190" i="10"/>
  <c r="G164" i="7"/>
  <c r="K164" i="10"/>
  <c r="B58" i="2"/>
  <c r="K336" i="10"/>
  <c r="G336" i="7"/>
  <c r="G213" i="6"/>
  <c r="S213" i="10"/>
  <c r="G15" i="6"/>
  <c r="S15" i="10"/>
  <c r="G197" i="10"/>
  <c r="G197" i="5"/>
  <c r="G310" i="10"/>
  <c r="G310" i="5"/>
  <c r="O292" i="10"/>
  <c r="G292" i="11"/>
  <c r="O391" i="10"/>
  <c r="G391" i="11"/>
  <c r="G61" i="7"/>
  <c r="K61" i="10"/>
  <c r="G299" i="7"/>
  <c r="J78" i="2"/>
  <c r="L84" i="2"/>
  <c r="K299" i="10"/>
  <c r="G387" i="6"/>
  <c r="S387" i="10"/>
  <c r="G256" i="10"/>
  <c r="G256" i="5"/>
  <c r="F76" i="1"/>
  <c r="G283" i="10"/>
  <c r="G283" i="5"/>
  <c r="G54" i="7"/>
  <c r="K54" i="10"/>
  <c r="G97" i="5"/>
  <c r="G97" i="10"/>
  <c r="S428" i="10"/>
  <c r="G428" i="6"/>
  <c r="G85" i="10"/>
  <c r="G85" i="5"/>
  <c r="G49" i="6"/>
  <c r="S49" i="10"/>
  <c r="K250" i="10"/>
  <c r="G250" i="7"/>
  <c r="G269" i="11"/>
  <c r="O269" i="10"/>
  <c r="S135" i="10"/>
  <c r="G135" i="6"/>
  <c r="O230" i="10"/>
  <c r="G230" i="11"/>
  <c r="X63" i="3"/>
  <c r="T43" i="2"/>
  <c r="G110" i="7"/>
  <c r="K110" i="10"/>
  <c r="G252" i="7"/>
  <c r="K252" i="10"/>
  <c r="O41" i="10"/>
  <c r="G41" i="11"/>
  <c r="O166" i="10"/>
  <c r="G166" i="11"/>
  <c r="G70" i="5"/>
  <c r="G70" i="10"/>
  <c r="G86" i="5"/>
  <c r="G86" i="10"/>
  <c r="S423" i="10"/>
  <c r="G423" i="6"/>
  <c r="G447" i="10"/>
  <c r="G447" i="5"/>
  <c r="G427" i="5"/>
  <c r="G427" i="10"/>
  <c r="G428" i="7"/>
  <c r="K428" i="10"/>
  <c r="G322" i="11"/>
  <c r="O322" i="10"/>
  <c r="S307" i="10"/>
  <c r="G307" i="6"/>
  <c r="G363" i="11"/>
  <c r="O363" i="10"/>
  <c r="K300" i="10"/>
  <c r="G300" i="7"/>
  <c r="G127" i="5"/>
  <c r="G127" i="10"/>
  <c r="S204" i="10"/>
  <c r="G204" i="6"/>
  <c r="S152" i="10"/>
  <c r="G152" i="6"/>
  <c r="G30" i="10"/>
  <c r="G30" i="5"/>
  <c r="G259" i="7"/>
  <c r="K259" i="10"/>
  <c r="G227" i="7"/>
  <c r="K227" i="10"/>
  <c r="S154" i="10"/>
  <c r="G154" i="6"/>
  <c r="G429" i="11"/>
  <c r="O429" i="10"/>
  <c r="V18" i="1"/>
  <c r="V19" i="1" s="1"/>
  <c r="X24" i="1"/>
  <c r="G29" i="10"/>
  <c r="G29" i="5"/>
  <c r="O308" i="10"/>
  <c r="G308" i="11"/>
  <c r="G239" i="11"/>
  <c r="O239" i="10"/>
  <c r="K210" i="10"/>
  <c r="G210" i="7"/>
  <c r="G26" i="11"/>
  <c r="O26" i="10"/>
  <c r="R78" i="4"/>
  <c r="P330" i="10" s="1"/>
  <c r="G329" i="6"/>
  <c r="S329" i="10"/>
  <c r="T84" i="4"/>
  <c r="G310" i="11"/>
  <c r="O310" i="10"/>
  <c r="G147" i="7"/>
  <c r="K147" i="10"/>
  <c r="G238" i="5"/>
  <c r="V56" i="1"/>
  <c r="V55" i="1" s="1"/>
  <c r="G238" i="10"/>
  <c r="K40" i="10"/>
  <c r="G40" i="7"/>
  <c r="G412" i="5"/>
  <c r="G412" i="10"/>
  <c r="S133" i="10"/>
  <c r="V36" i="4"/>
  <c r="D133" i="6" s="1"/>
  <c r="G133" i="6"/>
  <c r="S279" i="10"/>
  <c r="G279" i="6"/>
  <c r="J78" i="4"/>
  <c r="J79" i="4" s="1"/>
  <c r="G299" i="6"/>
  <c r="S299" i="10"/>
  <c r="L84" i="4"/>
  <c r="G251" i="11"/>
  <c r="O251" i="10"/>
  <c r="G405" i="6"/>
  <c r="S405" i="10"/>
  <c r="G311" i="11"/>
  <c r="O311" i="10"/>
  <c r="L44" i="3"/>
  <c r="J37" i="3"/>
  <c r="O88" i="10"/>
  <c r="G88" i="11"/>
  <c r="G311" i="7"/>
  <c r="K311" i="10"/>
  <c r="G219" i="11"/>
  <c r="O219" i="10"/>
  <c r="G221" i="11"/>
  <c r="O221" i="10"/>
  <c r="G293" i="6"/>
  <c r="S293" i="10"/>
  <c r="G16" i="11"/>
  <c r="O16" i="10"/>
  <c r="G454" i="11"/>
  <c r="O454" i="10"/>
  <c r="K100" i="10"/>
  <c r="G100" i="7"/>
  <c r="G248" i="7"/>
  <c r="K248" i="10"/>
  <c r="G414" i="10"/>
  <c r="G414" i="5"/>
  <c r="G380" i="10"/>
  <c r="G380" i="5"/>
  <c r="H103" i="1"/>
  <c r="G265" i="11"/>
  <c r="O265" i="10"/>
  <c r="O411" i="10"/>
  <c r="G411" i="11"/>
  <c r="O39" i="10"/>
  <c r="G39" i="11"/>
  <c r="G305" i="7"/>
  <c r="K305" i="10"/>
  <c r="P83" i="2"/>
  <c r="G212" i="5"/>
  <c r="G212" i="10"/>
  <c r="S413" i="10"/>
  <c r="G413" i="6"/>
  <c r="G401" i="11"/>
  <c r="O401" i="10"/>
  <c r="O342" i="10"/>
  <c r="V75" i="3"/>
  <c r="G342" i="11"/>
  <c r="G222" i="10"/>
  <c r="G222" i="5"/>
  <c r="K351" i="10"/>
  <c r="G351" i="7"/>
  <c r="K308" i="10"/>
  <c r="G308" i="7"/>
  <c r="G306" i="6"/>
  <c r="S306" i="10"/>
  <c r="G364" i="10"/>
  <c r="G364" i="5"/>
  <c r="N98" i="4"/>
  <c r="S419" i="10"/>
  <c r="P104" i="4"/>
  <c r="G419" i="6"/>
  <c r="G227" i="5"/>
  <c r="G227" i="10"/>
  <c r="G421" i="7"/>
  <c r="K421" i="10"/>
  <c r="O144" i="10"/>
  <c r="G144" i="11"/>
  <c r="S351" i="10"/>
  <c r="G351" i="6"/>
  <c r="G46" i="6"/>
  <c r="S46" i="10"/>
  <c r="G431" i="11"/>
  <c r="O431" i="10"/>
  <c r="G265" i="6"/>
  <c r="S265" i="10"/>
  <c r="O186" i="10"/>
  <c r="G186" i="11"/>
  <c r="G256" i="6"/>
  <c r="S256" i="10"/>
  <c r="G369" i="5"/>
  <c r="G369" i="10"/>
  <c r="AB23" i="2"/>
  <c r="K35" i="10"/>
  <c r="G35" i="7"/>
  <c r="K138" i="10"/>
  <c r="G138" i="7"/>
  <c r="G23" i="6"/>
  <c r="S23" i="10"/>
  <c r="D83" i="3"/>
  <c r="O260" i="10"/>
  <c r="G260" i="11"/>
  <c r="O382" i="10"/>
  <c r="G382" i="11"/>
  <c r="G120" i="7"/>
  <c r="K120" i="10"/>
  <c r="K67" i="10"/>
  <c r="G67" i="7"/>
  <c r="O5" i="10"/>
  <c r="T23" i="3"/>
  <c r="G5" i="11"/>
  <c r="O247" i="10"/>
  <c r="G247" i="11"/>
  <c r="G347" i="10"/>
  <c r="G347" i="5"/>
  <c r="G450" i="11"/>
  <c r="O450" i="10"/>
  <c r="G209" i="5"/>
  <c r="N58" i="1"/>
  <c r="P64" i="1"/>
  <c r="G209" i="10"/>
  <c r="O163" i="10"/>
  <c r="B57" i="3"/>
  <c r="G163" i="11"/>
  <c r="G407" i="10"/>
  <c r="G407" i="5"/>
  <c r="G126" i="6"/>
  <c r="S126" i="10"/>
  <c r="S451" i="10"/>
  <c r="G451" i="6"/>
  <c r="G52" i="10"/>
  <c r="G52" i="5"/>
  <c r="G194" i="5"/>
  <c r="G194" i="10"/>
  <c r="J58" i="1"/>
  <c r="L64" i="1"/>
  <c r="G88" i="6"/>
  <c r="J36" i="4"/>
  <c r="S88" i="10"/>
  <c r="G93" i="5"/>
  <c r="G93" i="10"/>
  <c r="K233" i="10"/>
  <c r="G233" i="7"/>
  <c r="G243" i="6"/>
  <c r="S243" i="10"/>
  <c r="O355" i="10"/>
  <c r="G355" i="11"/>
  <c r="K215" i="10"/>
  <c r="T63" i="2"/>
  <c r="G215" i="7"/>
  <c r="K128" i="10"/>
  <c r="G128" i="7"/>
  <c r="G131" i="7"/>
  <c r="K131" i="10"/>
  <c r="G236" i="5"/>
  <c r="G236" i="10"/>
  <c r="S123" i="10"/>
  <c r="G123" i="6"/>
  <c r="R16" i="1"/>
  <c r="G13" i="5"/>
  <c r="G13" i="10"/>
  <c r="G45" i="10"/>
  <c r="G45" i="5"/>
  <c r="S12" i="10"/>
  <c r="G12" i="6"/>
  <c r="G401" i="7"/>
  <c r="K401" i="10"/>
  <c r="K423" i="10"/>
  <c r="G423" i="7"/>
  <c r="G420" i="11"/>
  <c r="O420" i="10"/>
  <c r="S301" i="10"/>
  <c r="G301" i="6"/>
  <c r="G32" i="6"/>
  <c r="S32" i="10"/>
  <c r="G84" i="5"/>
  <c r="G84" i="10"/>
  <c r="G96" i="10"/>
  <c r="G96" i="5"/>
  <c r="G172" i="10"/>
  <c r="G172" i="5"/>
  <c r="G439" i="10"/>
  <c r="G439" i="5"/>
  <c r="G231" i="10"/>
  <c r="G231" i="5"/>
  <c r="G204" i="5"/>
  <c r="G204" i="10"/>
  <c r="G294" i="10"/>
  <c r="G294" i="5"/>
  <c r="S345" i="10"/>
  <c r="G345" i="6"/>
  <c r="G441" i="10"/>
  <c r="G441" i="5"/>
  <c r="G202" i="7"/>
  <c r="K202" i="10"/>
  <c r="S6" i="10"/>
  <c r="G6" i="6"/>
  <c r="K99" i="10"/>
  <c r="G99" i="7"/>
  <c r="K317" i="10"/>
  <c r="G317" i="7"/>
  <c r="D63" i="2"/>
  <c r="K155" i="10"/>
  <c r="G155" i="7"/>
  <c r="K162" i="10"/>
  <c r="G162" i="7"/>
  <c r="G37" i="7"/>
  <c r="K37" i="10"/>
  <c r="O288" i="10"/>
  <c r="G288" i="11"/>
  <c r="G375" i="5"/>
  <c r="G375" i="10"/>
  <c r="F96" i="2"/>
  <c r="K388" i="10"/>
  <c r="G388" i="7"/>
  <c r="G7" i="11"/>
  <c r="O7" i="10"/>
  <c r="G130" i="6"/>
  <c r="S130" i="10"/>
  <c r="G313" i="7"/>
  <c r="K313" i="10"/>
  <c r="N76" i="2"/>
  <c r="G337" i="6"/>
  <c r="S337" i="10"/>
  <c r="O414" i="10"/>
  <c r="G414" i="11"/>
  <c r="K341" i="10"/>
  <c r="G341" i="7"/>
  <c r="F78" i="4"/>
  <c r="G284" i="6"/>
  <c r="S284" i="10"/>
  <c r="G217" i="6"/>
  <c r="S217" i="10"/>
  <c r="O334" i="10"/>
  <c r="G334" i="11"/>
  <c r="G9" i="6"/>
  <c r="S9" i="10"/>
  <c r="O150" i="10"/>
  <c r="G150" i="11"/>
  <c r="G363" i="5"/>
  <c r="G363" i="10"/>
  <c r="G312" i="5"/>
  <c r="G312" i="10"/>
  <c r="G142" i="5"/>
  <c r="G142" i="10"/>
  <c r="G449" i="11"/>
  <c r="O449" i="10"/>
  <c r="O132" i="10"/>
  <c r="V35" i="3"/>
  <c r="G132" i="11"/>
  <c r="O187" i="10"/>
  <c r="G187" i="11"/>
  <c r="O287" i="10"/>
  <c r="G287" i="11"/>
  <c r="O315" i="10"/>
  <c r="G315" i="11"/>
  <c r="G129" i="6"/>
  <c r="S129" i="10"/>
  <c r="G435" i="10"/>
  <c r="G435" i="5"/>
  <c r="G396" i="5"/>
  <c r="G396" i="10"/>
  <c r="G165" i="11"/>
  <c r="O165" i="10"/>
  <c r="O107" i="10"/>
  <c r="G107" i="11"/>
  <c r="G249" i="11"/>
  <c r="O249" i="10"/>
  <c r="N36" i="1"/>
  <c r="G103" i="5"/>
  <c r="G103" i="10"/>
  <c r="G437" i="7"/>
  <c r="K437" i="10"/>
  <c r="G351" i="11"/>
  <c r="O351" i="10"/>
  <c r="S394" i="10"/>
  <c r="G394" i="6"/>
  <c r="G275" i="11"/>
  <c r="O275" i="10"/>
  <c r="H83" i="3"/>
  <c r="K272" i="10"/>
  <c r="G272" i="7"/>
  <c r="S254" i="10"/>
  <c r="AB64" i="4"/>
  <c r="G254" i="6"/>
  <c r="Z58" i="4"/>
  <c r="D255" i="6" s="1"/>
  <c r="G425" i="10"/>
  <c r="G425" i="5"/>
  <c r="T103" i="1"/>
  <c r="H83" i="4"/>
  <c r="S275" i="10"/>
  <c r="G275" i="6"/>
  <c r="G367" i="10"/>
  <c r="G367" i="5"/>
  <c r="G336" i="5"/>
  <c r="G336" i="10"/>
  <c r="G263" i="10"/>
  <c r="G263" i="5"/>
  <c r="G306" i="7"/>
  <c r="K306" i="10"/>
  <c r="F58" i="2"/>
  <c r="K179" i="10"/>
  <c r="H64" i="2"/>
  <c r="G179" i="7"/>
  <c r="O318" i="10"/>
  <c r="G318" i="11"/>
  <c r="G39" i="5"/>
  <c r="G39" i="10"/>
  <c r="G140" i="7"/>
  <c r="K140" i="10"/>
  <c r="AB43" i="2"/>
  <c r="K98" i="10"/>
  <c r="G98" i="7"/>
  <c r="G415" i="10"/>
  <c r="G415" i="5"/>
  <c r="G307" i="10"/>
  <c r="G307" i="5"/>
  <c r="O218" i="10"/>
  <c r="G218" i="11"/>
  <c r="K229" i="10"/>
  <c r="G229" i="7"/>
  <c r="O350" i="10"/>
  <c r="AB83" i="3"/>
  <c r="G350" i="11"/>
  <c r="S314" i="10"/>
  <c r="G314" i="6"/>
  <c r="N78" i="4"/>
  <c r="P84" i="4"/>
  <c r="G252" i="11"/>
  <c r="Z55" i="3"/>
  <c r="O252" i="10"/>
  <c r="G171" i="11"/>
  <c r="O171" i="10"/>
  <c r="O97" i="10"/>
  <c r="G97" i="11"/>
  <c r="G444" i="7"/>
  <c r="K444" i="10"/>
  <c r="G225" i="11"/>
  <c r="O225" i="10"/>
  <c r="G317" i="5"/>
  <c r="G317" i="10"/>
  <c r="D60" i="5"/>
  <c r="D180" i="5"/>
  <c r="F35" i="2"/>
  <c r="H225" i="10"/>
  <c r="P448" i="10"/>
  <c r="R74" i="3"/>
  <c r="D314" i="11"/>
  <c r="D210" i="6"/>
  <c r="H15" i="10"/>
  <c r="D315" i="7"/>
  <c r="D300" i="10"/>
  <c r="H315" i="10"/>
  <c r="D28" i="10"/>
  <c r="F55" i="1"/>
  <c r="H433" i="10"/>
  <c r="B79" i="2"/>
  <c r="H75" i="10"/>
  <c r="L12" i="10"/>
  <c r="L117" i="10"/>
  <c r="L222" i="10"/>
  <c r="L282" i="10"/>
  <c r="F74" i="3"/>
  <c r="D298" i="7"/>
  <c r="J95" i="2"/>
  <c r="H403" i="10"/>
  <c r="D240" i="5"/>
  <c r="D240" i="10"/>
  <c r="V59" i="1"/>
  <c r="P345" i="10"/>
  <c r="V79" i="4"/>
  <c r="D345" i="6"/>
  <c r="D435" i="5"/>
  <c r="N75" i="4"/>
  <c r="P313" i="10"/>
  <c r="D193" i="7"/>
  <c r="J55" i="2"/>
  <c r="D360" i="7"/>
  <c r="H360" i="10"/>
  <c r="Z79" i="2"/>
  <c r="R55" i="1"/>
  <c r="D223" i="10"/>
  <c r="B39" i="2"/>
  <c r="D60" i="7"/>
  <c r="H60" i="10"/>
  <c r="P298" i="10"/>
  <c r="D328" i="10"/>
  <c r="D30" i="7"/>
  <c r="D43" i="10"/>
  <c r="R15" i="4"/>
  <c r="D118" i="5"/>
  <c r="D388" i="10"/>
  <c r="H208" i="10"/>
  <c r="P268" i="10"/>
  <c r="D268" i="6"/>
  <c r="B75" i="4"/>
  <c r="B55" i="2"/>
  <c r="H163" i="10"/>
  <c r="D163" i="7"/>
  <c r="D58" i="5"/>
  <c r="L329" i="10"/>
  <c r="D269" i="11"/>
  <c r="L269" i="10"/>
  <c r="L59" i="10"/>
  <c r="D59" i="11"/>
  <c r="D207" i="11"/>
  <c r="N54" i="3"/>
  <c r="V18" i="3"/>
  <c r="B59" i="1"/>
  <c r="D165" i="10"/>
  <c r="D418" i="7"/>
  <c r="H418" i="10"/>
  <c r="D208" i="5"/>
  <c r="D418" i="6"/>
  <c r="N95" i="4"/>
  <c r="P418" i="10"/>
  <c r="L404" i="10"/>
  <c r="D404" i="11"/>
  <c r="J98" i="3"/>
  <c r="V75" i="2"/>
  <c r="D162" i="11"/>
  <c r="L162" i="10"/>
  <c r="B54" i="3"/>
  <c r="D375" i="7"/>
  <c r="D285" i="10"/>
  <c r="D285" i="5"/>
  <c r="F79" i="1"/>
  <c r="D148" i="5"/>
  <c r="D148" i="10"/>
  <c r="Z35" i="1"/>
  <c r="F95" i="1"/>
  <c r="D237" i="11"/>
  <c r="D105" i="10"/>
  <c r="D150" i="7"/>
  <c r="D45" i="5"/>
  <c r="J39" i="1"/>
  <c r="D90" i="10"/>
  <c r="D90" i="5"/>
  <c r="D390" i="5"/>
  <c r="D73" i="5"/>
  <c r="D73" i="10"/>
  <c r="F35" i="1"/>
  <c r="D58" i="7"/>
  <c r="J55" i="4"/>
  <c r="D193" i="6"/>
  <c r="P193" i="10"/>
  <c r="V59" i="4"/>
  <c r="D360" i="10"/>
  <c r="D360" i="5"/>
  <c r="B35" i="4"/>
  <c r="D58" i="6"/>
  <c r="P58" i="10"/>
  <c r="D298" i="10"/>
  <c r="D298" i="5"/>
  <c r="D73" i="6"/>
  <c r="P73" i="10"/>
  <c r="D450" i="10"/>
  <c r="J94" i="3"/>
  <c r="L402" i="10"/>
  <c r="D402" i="11"/>
  <c r="D297" i="11"/>
  <c r="L297" i="10"/>
  <c r="J74" i="3"/>
  <c r="H238" i="10"/>
  <c r="D238" i="7"/>
  <c r="V55" i="2"/>
  <c r="P90" i="10"/>
  <c r="D90" i="6"/>
  <c r="J39" i="4"/>
  <c r="V95" i="2"/>
  <c r="H448" i="10"/>
  <c r="D448" i="7"/>
  <c r="R95" i="4"/>
  <c r="D450" i="7"/>
  <c r="D375" i="6"/>
  <c r="P375" i="10"/>
  <c r="B99" i="4"/>
  <c r="C113" i="7"/>
  <c r="C123" i="7"/>
  <c r="C118" i="7"/>
  <c r="C110" i="7"/>
  <c r="C120" i="7"/>
  <c r="C115" i="7"/>
  <c r="C112" i="7"/>
  <c r="C122" i="7"/>
  <c r="C117" i="7"/>
  <c r="C114" i="7"/>
  <c r="C124" i="7"/>
  <c r="C119" i="7"/>
  <c r="C111" i="7"/>
  <c r="W26" i="2"/>
  <c r="C121" i="7"/>
  <c r="C116" i="7"/>
  <c r="C121" i="6"/>
  <c r="C116" i="6"/>
  <c r="C113" i="6"/>
  <c r="C123" i="6"/>
  <c r="C118" i="6"/>
  <c r="C110" i="6"/>
  <c r="C120" i="6"/>
  <c r="C115" i="6"/>
  <c r="C112" i="6"/>
  <c r="C122" i="6"/>
  <c r="C117" i="6"/>
  <c r="C114" i="6"/>
  <c r="C124" i="6"/>
  <c r="C119" i="6"/>
  <c r="C111" i="6"/>
  <c r="W26" i="4"/>
  <c r="C119" i="11"/>
  <c r="C114" i="11"/>
  <c r="C124" i="11"/>
  <c r="C111" i="11"/>
  <c r="C121" i="11"/>
  <c r="C116" i="11"/>
  <c r="C113" i="11"/>
  <c r="C123" i="11"/>
  <c r="C118" i="11"/>
  <c r="C110" i="11"/>
  <c r="C120" i="11"/>
  <c r="C115" i="11"/>
  <c r="C112" i="11"/>
  <c r="C122" i="11"/>
  <c r="C117" i="11"/>
  <c r="W26" i="3"/>
  <c r="C76" i="10"/>
  <c r="C75" i="10"/>
  <c r="C74" i="10"/>
  <c r="C73" i="10"/>
  <c r="C72" i="10"/>
  <c r="C79" i="10"/>
  <c r="C71" i="10"/>
  <c r="C77" i="10"/>
  <c r="C69" i="10"/>
  <c r="C70" i="10"/>
  <c r="C68" i="10"/>
  <c r="C67" i="10"/>
  <c r="C66" i="10"/>
  <c r="C78" i="10"/>
  <c r="C65" i="10"/>
  <c r="C79" i="5"/>
  <c r="C71" i="5"/>
  <c r="C74" i="5"/>
  <c r="C66" i="5"/>
  <c r="C77" i="5"/>
  <c r="C69" i="5"/>
  <c r="C72" i="5"/>
  <c r="C75" i="5"/>
  <c r="C67" i="5"/>
  <c r="C78" i="5"/>
  <c r="C70" i="5"/>
  <c r="C73" i="5"/>
  <c r="C65" i="5"/>
  <c r="C76" i="5"/>
  <c r="C68" i="5"/>
  <c r="K26" i="1"/>
  <c r="M83" i="1"/>
  <c r="M44" i="4"/>
  <c r="I104" i="3"/>
  <c r="U44" i="1"/>
  <c r="I44" i="3"/>
  <c r="E43" i="3"/>
  <c r="Y23" i="2"/>
  <c r="AC23" i="2"/>
  <c r="Y43" i="3"/>
  <c r="Y84" i="1"/>
  <c r="Q83" i="4"/>
  <c r="Y83" i="3"/>
  <c r="M64" i="4"/>
  <c r="I44" i="4"/>
  <c r="AC63" i="1"/>
  <c r="M43" i="2"/>
  <c r="E103" i="3"/>
  <c r="U43" i="4"/>
  <c r="Q83" i="3"/>
  <c r="I64" i="2"/>
  <c r="M104" i="3"/>
  <c r="AC84" i="2"/>
  <c r="I43" i="1"/>
  <c r="Y84" i="2"/>
  <c r="U44" i="4"/>
  <c r="Q64" i="2"/>
  <c r="M44" i="3"/>
  <c r="Y43" i="1"/>
  <c r="Y43" i="2"/>
  <c r="Q104" i="1"/>
  <c r="AC24" i="4"/>
  <c r="E103" i="1"/>
  <c r="Q83" i="2"/>
  <c r="Y64" i="3"/>
  <c r="U64" i="3"/>
  <c r="Q104" i="4"/>
  <c r="I83" i="1"/>
  <c r="Q84" i="4"/>
  <c r="U84" i="1"/>
  <c r="M63" i="4"/>
  <c r="I44" i="2"/>
  <c r="U24" i="3"/>
  <c r="I84" i="3"/>
  <c r="AC24" i="3"/>
  <c r="AC63" i="2"/>
  <c r="U63" i="2"/>
  <c r="Y103" i="4"/>
  <c r="Q43" i="2"/>
  <c r="AC44" i="3"/>
  <c r="I64" i="4"/>
  <c r="I64" i="3"/>
  <c r="Y104" i="4"/>
  <c r="Y64" i="2"/>
  <c r="M44" i="2"/>
  <c r="AC44" i="4"/>
  <c r="U64" i="4"/>
  <c r="I43" i="2"/>
  <c r="AC43" i="2"/>
  <c r="AC43" i="3"/>
  <c r="I103" i="3"/>
  <c r="Y104" i="2"/>
  <c r="M103" i="2"/>
  <c r="E43" i="4"/>
  <c r="M83" i="2"/>
  <c r="I103" i="1"/>
  <c r="U63" i="1"/>
  <c r="AC24" i="1"/>
  <c r="Q44" i="4"/>
  <c r="AC24" i="2"/>
  <c r="M104" i="1"/>
  <c r="E43" i="2"/>
  <c r="M43" i="3"/>
  <c r="Y103" i="3"/>
  <c r="U104" i="3"/>
  <c r="Y23" i="4"/>
  <c r="Y104" i="1"/>
  <c r="M84" i="3"/>
  <c r="AC83" i="2"/>
  <c r="Q43" i="1"/>
  <c r="Q84" i="1"/>
  <c r="U103" i="1"/>
  <c r="Q84" i="2"/>
  <c r="M63" i="3"/>
  <c r="U103" i="4"/>
  <c r="Y83" i="1"/>
  <c r="AC43" i="1"/>
  <c r="U84" i="2"/>
  <c r="M103" i="3"/>
  <c r="AC83" i="4"/>
  <c r="U104" i="2"/>
  <c r="I43" i="4"/>
  <c r="Y23" i="1"/>
  <c r="AC83" i="3"/>
  <c r="U83" i="4"/>
  <c r="Q43" i="4"/>
  <c r="U83" i="1"/>
  <c r="E63" i="4"/>
  <c r="U104" i="4"/>
  <c r="U24" i="4"/>
  <c r="E83" i="3"/>
  <c r="E83" i="2"/>
  <c r="U103" i="2"/>
  <c r="M83" i="4"/>
  <c r="AC44" i="1"/>
  <c r="E63" i="1"/>
  <c r="U103" i="3"/>
  <c r="U24" i="2"/>
  <c r="U64" i="1"/>
  <c r="M43" i="1"/>
  <c r="Q103" i="2"/>
  <c r="Y44" i="4"/>
  <c r="U83" i="2"/>
  <c r="AC43" i="4"/>
  <c r="E103" i="4"/>
  <c r="M84" i="2"/>
  <c r="Q84" i="3"/>
  <c r="AC84" i="1"/>
  <c r="U24" i="1"/>
  <c r="M64" i="2"/>
  <c r="U44" i="2"/>
  <c r="M103" i="1"/>
  <c r="Q103" i="1"/>
  <c r="U64" i="2"/>
  <c r="U104" i="1"/>
  <c r="U43" i="3"/>
  <c r="I104" i="2"/>
  <c r="E83" i="1"/>
  <c r="AC23" i="1"/>
  <c r="AC63" i="3"/>
  <c r="U43" i="1"/>
  <c r="Q104" i="2"/>
  <c r="AC84" i="4"/>
  <c r="Q103" i="3"/>
  <c r="M64" i="3"/>
  <c r="Q64" i="1"/>
  <c r="Q63" i="3"/>
  <c r="AC64" i="3"/>
  <c r="AC64" i="2"/>
  <c r="Y84" i="4"/>
  <c r="Y44" i="1"/>
  <c r="U83" i="3"/>
  <c r="U44" i="3"/>
  <c r="Y103" i="1"/>
  <c r="Y24" i="2"/>
  <c r="M63" i="1"/>
  <c r="AC23" i="4"/>
  <c r="Y84" i="3"/>
  <c r="Y63" i="3"/>
  <c r="I84" i="1"/>
  <c r="Q44" i="3"/>
  <c r="Y24" i="3"/>
  <c r="U23" i="4"/>
  <c r="Q63" i="4"/>
  <c r="I104" i="1"/>
  <c r="I84" i="2"/>
  <c r="U43" i="2"/>
  <c r="Y64" i="1"/>
  <c r="Y103" i="2"/>
  <c r="I83" i="2"/>
  <c r="M44" i="1"/>
  <c r="M104" i="4"/>
  <c r="M103" i="4"/>
  <c r="Y44" i="2"/>
  <c r="I63" i="3"/>
  <c r="I63" i="1"/>
  <c r="AC44" i="2"/>
  <c r="Y83" i="4"/>
  <c r="U63" i="3"/>
  <c r="Q83" i="1"/>
  <c r="E103" i="2"/>
  <c r="E63" i="3"/>
  <c r="Y63" i="4"/>
  <c r="I44" i="1"/>
  <c r="Y63" i="2"/>
  <c r="Y104" i="3"/>
  <c r="M64" i="1"/>
  <c r="I63" i="2"/>
  <c r="Y64" i="4"/>
  <c r="M63" i="2"/>
  <c r="Y43" i="4"/>
  <c r="AC64" i="4"/>
  <c r="U23" i="1"/>
  <c r="Y24" i="4"/>
  <c r="I83" i="4"/>
  <c r="M84" i="1"/>
  <c r="E43" i="1"/>
  <c r="Y63" i="1"/>
  <c r="Q63" i="2"/>
  <c r="I63" i="4"/>
  <c r="I43" i="3"/>
  <c r="Y83" i="2"/>
  <c r="I103" i="4"/>
  <c r="U84" i="4"/>
  <c r="Q43" i="3"/>
  <c r="U84" i="3"/>
  <c r="AC84" i="3"/>
  <c r="AC63" i="4"/>
  <c r="I104" i="4"/>
  <c r="U23" i="3"/>
  <c r="Q103" i="4"/>
  <c r="U63" i="4"/>
  <c r="Q104" i="3"/>
  <c r="I103" i="2"/>
  <c r="Q44" i="2"/>
  <c r="U23" i="2"/>
  <c r="Y44" i="3"/>
  <c r="I64" i="1"/>
  <c r="E83" i="4"/>
  <c r="AC64" i="1"/>
  <c r="M104" i="2"/>
  <c r="Q44" i="1"/>
  <c r="AC23" i="3"/>
  <c r="I83" i="3"/>
  <c r="AC83" i="1"/>
  <c r="M84" i="4"/>
  <c r="E63" i="2"/>
  <c r="Y24" i="1"/>
  <c r="M43" i="4"/>
  <c r="Q63" i="1"/>
  <c r="Y23" i="3"/>
  <c r="M83" i="3"/>
  <c r="D192" i="11" l="1"/>
  <c r="L192" i="10"/>
  <c r="L224" i="10"/>
  <c r="H178" i="10"/>
  <c r="D15" i="6"/>
  <c r="D373" i="10"/>
  <c r="R98" i="3"/>
  <c r="D75" i="7"/>
  <c r="L327" i="10"/>
  <c r="J95" i="1"/>
  <c r="D133" i="10"/>
  <c r="D373" i="5"/>
  <c r="L434" i="10"/>
  <c r="R55" i="4"/>
  <c r="D330" i="5"/>
  <c r="D345" i="7"/>
  <c r="D403" i="10"/>
  <c r="V35" i="1"/>
  <c r="P223" i="10"/>
  <c r="R79" i="1"/>
  <c r="D268" i="7"/>
  <c r="H210" i="10"/>
  <c r="H345" i="10"/>
  <c r="B75" i="2"/>
  <c r="H58" i="10"/>
  <c r="D58" i="10"/>
  <c r="H30" i="10"/>
  <c r="D12" i="11"/>
  <c r="V98" i="3"/>
  <c r="V99" i="2"/>
  <c r="B95" i="4"/>
  <c r="P300" i="10"/>
  <c r="Z19" i="1"/>
  <c r="D46" i="5" s="1"/>
  <c r="L267" i="10"/>
  <c r="P360" i="10"/>
  <c r="B79" i="4"/>
  <c r="N55" i="4"/>
  <c r="D207" i="6" s="1"/>
  <c r="J99" i="2"/>
  <c r="D448" i="10"/>
  <c r="P373" i="10"/>
  <c r="D387" i="11"/>
  <c r="F55" i="4"/>
  <c r="R39" i="4"/>
  <c r="P121" i="10" s="1"/>
  <c r="V95" i="1"/>
  <c r="D405" i="7"/>
  <c r="D267" i="11"/>
  <c r="Z55" i="1"/>
  <c r="D252" i="5" s="1"/>
  <c r="Z79" i="4"/>
  <c r="D253" i="5"/>
  <c r="P178" i="10"/>
  <c r="D120" i="6"/>
  <c r="V99" i="1"/>
  <c r="D193" i="10"/>
  <c r="V15" i="2"/>
  <c r="Z39" i="2"/>
  <c r="D151" i="7" s="1"/>
  <c r="N39" i="1"/>
  <c r="D118" i="7"/>
  <c r="R39" i="1"/>
  <c r="N55" i="2"/>
  <c r="D207" i="7" s="1"/>
  <c r="H285" i="10"/>
  <c r="D43" i="5"/>
  <c r="J75" i="4"/>
  <c r="P297" i="10" s="1"/>
  <c r="R99" i="1"/>
  <c r="D436" i="5" s="1"/>
  <c r="P150" i="10"/>
  <c r="R34" i="3"/>
  <c r="R33" i="3" s="1"/>
  <c r="D330" i="6"/>
  <c r="Z59" i="1"/>
  <c r="D256" i="5" s="1"/>
  <c r="D193" i="5"/>
  <c r="D28" i="7"/>
  <c r="D148" i="7"/>
  <c r="N55" i="1"/>
  <c r="D207" i="10" s="1"/>
  <c r="H118" i="10"/>
  <c r="D120" i="5"/>
  <c r="R54" i="3"/>
  <c r="D221" i="11" s="1"/>
  <c r="D150" i="6"/>
  <c r="D270" i="7"/>
  <c r="R95" i="2"/>
  <c r="H432" i="10" s="1"/>
  <c r="P435" i="10"/>
  <c r="H375" i="10"/>
  <c r="F75" i="4"/>
  <c r="D447" i="11"/>
  <c r="D328" i="5"/>
  <c r="Z58" i="3"/>
  <c r="L255" i="10" s="1"/>
  <c r="H358" i="10"/>
  <c r="J75" i="2"/>
  <c r="H297" i="10" s="1"/>
  <c r="L314" i="10"/>
  <c r="P433" i="10"/>
  <c r="Z34" i="3"/>
  <c r="F39" i="4"/>
  <c r="F40" i="4" s="1"/>
  <c r="Z78" i="3"/>
  <c r="Z79" i="3" s="1"/>
  <c r="D433" i="6"/>
  <c r="D270" i="5"/>
  <c r="P240" i="10"/>
  <c r="B55" i="4"/>
  <c r="P75" i="10"/>
  <c r="D359" i="11"/>
  <c r="V94" i="3"/>
  <c r="D446" i="11" s="1"/>
  <c r="R78" i="3"/>
  <c r="D254" i="11"/>
  <c r="Z75" i="2"/>
  <c r="B79" i="1"/>
  <c r="D271" i="5" s="1"/>
  <c r="D240" i="6"/>
  <c r="D163" i="6"/>
  <c r="B99" i="2"/>
  <c r="L359" i="10"/>
  <c r="D283" i="6"/>
  <c r="L447" i="10"/>
  <c r="D329" i="11"/>
  <c r="R75" i="1"/>
  <c r="D327" i="10" s="1"/>
  <c r="L254" i="10"/>
  <c r="H298" i="10"/>
  <c r="N78" i="3"/>
  <c r="R79" i="2"/>
  <c r="R80" i="2" s="1"/>
  <c r="P12" i="10"/>
  <c r="H147" i="10"/>
  <c r="D177" i="10"/>
  <c r="D31" i="5"/>
  <c r="H300" i="10"/>
  <c r="H88" i="10"/>
  <c r="N35" i="2"/>
  <c r="N34" i="2" s="1"/>
  <c r="V75" i="1"/>
  <c r="D342" i="10" s="1"/>
  <c r="R94" i="3"/>
  <c r="L431" i="10" s="1"/>
  <c r="H390" i="10"/>
  <c r="F59" i="4"/>
  <c r="H223" i="10"/>
  <c r="L284" i="10"/>
  <c r="L74" i="10"/>
  <c r="V55" i="4"/>
  <c r="V54" i="4" s="1"/>
  <c r="D435" i="7"/>
  <c r="L177" i="10"/>
  <c r="L299" i="10"/>
  <c r="J59" i="2"/>
  <c r="R18" i="3"/>
  <c r="R19" i="3" s="1"/>
  <c r="N39" i="4"/>
  <c r="N40" i="4" s="1"/>
  <c r="D419" i="11"/>
  <c r="Z38" i="3"/>
  <c r="Z39" i="3" s="1"/>
  <c r="D43" i="6"/>
  <c r="D405" i="5"/>
  <c r="D418" i="5"/>
  <c r="N94" i="3"/>
  <c r="D416" i="11" s="1"/>
  <c r="R58" i="3"/>
  <c r="D73" i="7"/>
  <c r="H343" i="10"/>
  <c r="L147" i="10"/>
  <c r="D13" i="6"/>
  <c r="V54" i="3"/>
  <c r="D236" i="11" s="1"/>
  <c r="D387" i="10"/>
  <c r="D237" i="5"/>
  <c r="D286" i="7"/>
  <c r="J80" i="4"/>
  <c r="J81" i="4" s="1"/>
  <c r="P303" i="10" s="1"/>
  <c r="H72" i="10"/>
  <c r="P226" i="10"/>
  <c r="D315" i="6"/>
  <c r="D13" i="5"/>
  <c r="D195" i="5"/>
  <c r="L164" i="10"/>
  <c r="D210" i="5"/>
  <c r="D238" i="5"/>
  <c r="D283" i="10"/>
  <c r="D375" i="5"/>
  <c r="L449" i="10"/>
  <c r="F94" i="3"/>
  <c r="F93" i="3" s="1"/>
  <c r="P208" i="10"/>
  <c r="R19" i="4"/>
  <c r="N59" i="2"/>
  <c r="D390" i="10"/>
  <c r="D178" i="7"/>
  <c r="D388" i="5"/>
  <c r="D313" i="6"/>
  <c r="Z54" i="3"/>
  <c r="L251" i="10" s="1"/>
  <c r="P255" i="10"/>
  <c r="H313" i="10"/>
  <c r="P88" i="10"/>
  <c r="D300" i="6"/>
  <c r="R79" i="4"/>
  <c r="D30" i="10"/>
  <c r="D135" i="10"/>
  <c r="D285" i="7"/>
  <c r="D435" i="6"/>
  <c r="H148" i="10"/>
  <c r="D255" i="10"/>
  <c r="D29" i="11"/>
  <c r="D403" i="7"/>
  <c r="D436" i="6"/>
  <c r="H180" i="10"/>
  <c r="N35" i="1"/>
  <c r="L132" i="10"/>
  <c r="D285" i="6"/>
  <c r="F95" i="2"/>
  <c r="H387" i="10" s="1"/>
  <c r="D420" i="6"/>
  <c r="L342" i="10"/>
  <c r="L89" i="10"/>
  <c r="P328" i="10"/>
  <c r="Z55" i="2"/>
  <c r="H252" i="10" s="1"/>
  <c r="P118" i="10"/>
  <c r="D179" i="11"/>
  <c r="V58" i="3"/>
  <c r="V59" i="3" s="1"/>
  <c r="J99" i="4"/>
  <c r="J100" i="4" s="1"/>
  <c r="D133" i="7"/>
  <c r="P270" i="10"/>
  <c r="N79" i="2"/>
  <c r="D316" i="7" s="1"/>
  <c r="H133" i="10"/>
  <c r="P405" i="10"/>
  <c r="V35" i="2"/>
  <c r="V34" i="2" s="1"/>
  <c r="D405" i="6"/>
  <c r="D239" i="11"/>
  <c r="D342" i="11"/>
  <c r="L179" i="10"/>
  <c r="D13" i="10"/>
  <c r="R75" i="4"/>
  <c r="R74" i="4" s="1"/>
  <c r="D238" i="10"/>
  <c r="D226" i="6"/>
  <c r="D177" i="5"/>
  <c r="F94" i="1"/>
  <c r="F93" i="1" s="1"/>
  <c r="F59" i="2"/>
  <c r="D181" i="7" s="1"/>
  <c r="V74" i="3"/>
  <c r="D341" i="11" s="1"/>
  <c r="L239" i="10"/>
  <c r="D328" i="6"/>
  <c r="H253" i="10"/>
  <c r="D195" i="10"/>
  <c r="R35" i="4"/>
  <c r="R34" i="4" s="1"/>
  <c r="D118" i="6"/>
  <c r="F58" i="3"/>
  <c r="R15" i="1"/>
  <c r="F80" i="2"/>
  <c r="H287" i="10" s="1"/>
  <c r="H388" i="10"/>
  <c r="D388" i="7"/>
  <c r="H286" i="10"/>
  <c r="D301" i="6"/>
  <c r="D135" i="5"/>
  <c r="P420" i="10"/>
  <c r="D30" i="5"/>
  <c r="L252" i="10"/>
  <c r="F54" i="1"/>
  <c r="D176" i="10" s="1"/>
  <c r="Z59" i="4"/>
  <c r="D256" i="6" s="1"/>
  <c r="N99" i="4"/>
  <c r="N100" i="4" s="1"/>
  <c r="R55" i="2"/>
  <c r="D222" i="7" s="1"/>
  <c r="P436" i="10"/>
  <c r="R100" i="4"/>
  <c r="D437" i="6" s="1"/>
  <c r="F78" i="3"/>
  <c r="D285" i="11" s="1"/>
  <c r="F99" i="2"/>
  <c r="D195" i="7"/>
  <c r="D432" i="11"/>
  <c r="N79" i="4"/>
  <c r="J59" i="1"/>
  <c r="J60" i="1" s="1"/>
  <c r="B58" i="3"/>
  <c r="D165" i="11" s="1"/>
  <c r="D177" i="11"/>
  <c r="D300" i="7"/>
  <c r="D164" i="11"/>
  <c r="L417" i="10"/>
  <c r="R60" i="4"/>
  <c r="D227" i="6" s="1"/>
  <c r="L14" i="10"/>
  <c r="P301" i="10"/>
  <c r="P315" i="10"/>
  <c r="D72" i="7"/>
  <c r="V20" i="1"/>
  <c r="D223" i="7"/>
  <c r="J78" i="3"/>
  <c r="D418" i="10"/>
  <c r="H195" i="10"/>
  <c r="P43" i="10"/>
  <c r="D405" i="10"/>
  <c r="L432" i="10"/>
  <c r="D105" i="6"/>
  <c r="D149" i="11"/>
  <c r="P238" i="10"/>
  <c r="P180" i="10"/>
  <c r="D14" i="11"/>
  <c r="D74" i="11"/>
  <c r="F54" i="3"/>
  <c r="J35" i="4"/>
  <c r="D299" i="11"/>
  <c r="Z34" i="2"/>
  <c r="P105" i="10"/>
  <c r="L419" i="10"/>
  <c r="D343" i="10"/>
  <c r="H435" i="10"/>
  <c r="D238" i="6"/>
  <c r="D180" i="6"/>
  <c r="F38" i="3"/>
  <c r="D75" i="11" s="1"/>
  <c r="J79" i="2"/>
  <c r="F34" i="2"/>
  <c r="F33" i="2" s="1"/>
  <c r="D390" i="7"/>
  <c r="D147" i="7"/>
  <c r="D31" i="10"/>
  <c r="D284" i="11"/>
  <c r="D343" i="5"/>
  <c r="D252" i="11"/>
  <c r="D88" i="6"/>
  <c r="D103" i="7"/>
  <c r="H103" i="10"/>
  <c r="D417" i="11"/>
  <c r="D103" i="5"/>
  <c r="R14" i="4"/>
  <c r="R13" i="4" s="1"/>
  <c r="D103" i="10"/>
  <c r="D132" i="11"/>
  <c r="V34" i="3"/>
  <c r="D180" i="7"/>
  <c r="D12" i="6"/>
  <c r="D387" i="5"/>
  <c r="J35" i="2"/>
  <c r="D88" i="7"/>
  <c r="P390" i="10"/>
  <c r="D390" i="6"/>
  <c r="F99" i="4"/>
  <c r="V19" i="4"/>
  <c r="D30" i="6"/>
  <c r="P30" i="10"/>
  <c r="B39" i="4"/>
  <c r="D60" i="6"/>
  <c r="P60" i="10"/>
  <c r="Z75" i="4"/>
  <c r="D358" i="6"/>
  <c r="P358" i="10"/>
  <c r="D119" i="11"/>
  <c r="R38" i="3"/>
  <c r="L119" i="10"/>
  <c r="F95" i="4"/>
  <c r="D388" i="6"/>
  <c r="P388" i="10"/>
  <c r="D253" i="6"/>
  <c r="P253" i="10"/>
  <c r="Z55" i="4"/>
  <c r="L416" i="10"/>
  <c r="V15" i="4"/>
  <c r="P28" i="10"/>
  <c r="D28" i="6"/>
  <c r="D433" i="5"/>
  <c r="R95" i="1"/>
  <c r="D433" i="10"/>
  <c r="R19" i="1"/>
  <c r="D15" i="5"/>
  <c r="D15" i="10"/>
  <c r="H240" i="10"/>
  <c r="V59" i="2"/>
  <c r="D240" i="7"/>
  <c r="P103" i="10"/>
  <c r="D103" i="6"/>
  <c r="N35" i="4"/>
  <c r="H328" i="10"/>
  <c r="D328" i="7"/>
  <c r="R75" i="2"/>
  <c r="D330" i="7"/>
  <c r="H330" i="10"/>
  <c r="N59" i="1"/>
  <c r="D210" i="10"/>
  <c r="D283" i="5"/>
  <c r="F75" i="1"/>
  <c r="D315" i="10"/>
  <c r="N79" i="1"/>
  <c r="D315" i="5"/>
  <c r="B99" i="1"/>
  <c r="D375" i="10"/>
  <c r="L194" i="10"/>
  <c r="D194" i="11"/>
  <c r="J58" i="3"/>
  <c r="H120" i="10"/>
  <c r="R39" i="2"/>
  <c r="D120" i="7"/>
  <c r="L44" i="10"/>
  <c r="D44" i="11"/>
  <c r="Z18" i="3"/>
  <c r="N74" i="3"/>
  <c r="L312" i="10"/>
  <c r="D312" i="11"/>
  <c r="F39" i="1"/>
  <c r="D75" i="5"/>
  <c r="D75" i="10"/>
  <c r="D88" i="10"/>
  <c r="J35" i="1"/>
  <c r="D88" i="5"/>
  <c r="L27" i="10"/>
  <c r="V14" i="3"/>
  <c r="D27" i="11"/>
  <c r="D345" i="5"/>
  <c r="D345" i="10"/>
  <c r="V79" i="1"/>
  <c r="L57" i="10"/>
  <c r="B34" i="3"/>
  <c r="D57" i="11"/>
  <c r="N75" i="1"/>
  <c r="D313" i="10"/>
  <c r="D313" i="5"/>
  <c r="D28" i="5"/>
  <c r="V15" i="1"/>
  <c r="N75" i="2"/>
  <c r="D313" i="7"/>
  <c r="V35" i="4"/>
  <c r="P133" i="10"/>
  <c r="H165" i="10"/>
  <c r="D165" i="7"/>
  <c r="B59" i="2"/>
  <c r="H283" i="10"/>
  <c r="D283" i="7"/>
  <c r="F75" i="2"/>
  <c r="D372" i="11"/>
  <c r="B94" i="3"/>
  <c r="P148" i="10"/>
  <c r="Z35" i="4"/>
  <c r="D148" i="6"/>
  <c r="P225" i="10"/>
  <c r="D225" i="6"/>
  <c r="Z74" i="3"/>
  <c r="L357" i="10"/>
  <c r="D357" i="11"/>
  <c r="D343" i="6"/>
  <c r="P343" i="10"/>
  <c r="V75" i="4"/>
  <c r="P165" i="10"/>
  <c r="B59" i="4"/>
  <c r="D165" i="6"/>
  <c r="D178" i="10"/>
  <c r="D178" i="5"/>
  <c r="B98" i="3"/>
  <c r="L374" i="10"/>
  <c r="D374" i="11"/>
  <c r="D87" i="11"/>
  <c r="L87" i="10"/>
  <c r="J34" i="3"/>
  <c r="P135" i="10"/>
  <c r="V39" i="4"/>
  <c r="D135" i="6"/>
  <c r="P45" i="10"/>
  <c r="Z19" i="4"/>
  <c r="D45" i="6"/>
  <c r="L389" i="10"/>
  <c r="F98" i="3"/>
  <c r="D389" i="11"/>
  <c r="D268" i="10"/>
  <c r="D268" i="5"/>
  <c r="B75" i="1"/>
  <c r="D104" i="11"/>
  <c r="N38" i="3"/>
  <c r="L104" i="10"/>
  <c r="R59" i="2"/>
  <c r="D225" i="7"/>
  <c r="B39" i="1"/>
  <c r="D60" i="10"/>
  <c r="D300" i="5"/>
  <c r="J79" i="1"/>
  <c r="F59" i="1"/>
  <c r="D180" i="10"/>
  <c r="Z75" i="1"/>
  <c r="D358" i="10"/>
  <c r="D358" i="5"/>
  <c r="D373" i="7"/>
  <c r="H373" i="10"/>
  <c r="B95" i="2"/>
  <c r="P210" i="10"/>
  <c r="N59" i="4"/>
  <c r="R35" i="1"/>
  <c r="D118" i="10"/>
  <c r="V38" i="3"/>
  <c r="D134" i="11"/>
  <c r="L134" i="10"/>
  <c r="D225" i="10"/>
  <c r="D225" i="5"/>
  <c r="R59" i="1"/>
  <c r="F79" i="4"/>
  <c r="P285" i="10"/>
  <c r="D89" i="11"/>
  <c r="J38" i="3"/>
  <c r="P195" i="10"/>
  <c r="D195" i="6"/>
  <c r="J59" i="4"/>
  <c r="N99" i="1"/>
  <c r="D420" i="10"/>
  <c r="D420" i="5"/>
  <c r="D105" i="7"/>
  <c r="H105" i="10"/>
  <c r="N39" i="2"/>
  <c r="D72" i="11"/>
  <c r="F34" i="3"/>
  <c r="L72" i="10"/>
  <c r="Z14" i="3"/>
  <c r="L42" i="10"/>
  <c r="D42" i="11"/>
  <c r="D150" i="5"/>
  <c r="D150" i="10"/>
  <c r="Z39" i="1"/>
  <c r="N58" i="3"/>
  <c r="D209" i="11"/>
  <c r="H43" i="10"/>
  <c r="D43" i="7"/>
  <c r="Z15" i="2"/>
  <c r="H45" i="10"/>
  <c r="Z19" i="2"/>
  <c r="D45" i="7"/>
  <c r="N99" i="2"/>
  <c r="D420" i="7"/>
  <c r="J39" i="2"/>
  <c r="H90" i="10"/>
  <c r="D90" i="7"/>
  <c r="L344" i="10"/>
  <c r="D344" i="11"/>
  <c r="V78" i="3"/>
  <c r="D163" i="5"/>
  <c r="B55" i="1"/>
  <c r="D163" i="10"/>
  <c r="D102" i="11"/>
  <c r="L102" i="10"/>
  <c r="N34" i="3"/>
  <c r="D403" i="6"/>
  <c r="J95" i="4"/>
  <c r="P403" i="10"/>
  <c r="D13" i="7"/>
  <c r="H13" i="10"/>
  <c r="R15" i="2"/>
  <c r="H255" i="10"/>
  <c r="Z59" i="2"/>
  <c r="D255" i="7"/>
  <c r="D448" i="6"/>
  <c r="V95" i="4"/>
  <c r="V39" i="2"/>
  <c r="D135" i="7"/>
  <c r="V99" i="4"/>
  <c r="P450" i="10"/>
  <c r="D450" i="6"/>
  <c r="D15" i="7"/>
  <c r="R19" i="2"/>
  <c r="H447" i="10"/>
  <c r="D447" i="7"/>
  <c r="V94" i="2"/>
  <c r="Z33" i="3"/>
  <c r="L146" i="10"/>
  <c r="D146" i="11"/>
  <c r="D402" i="5"/>
  <c r="D402" i="10"/>
  <c r="J94" i="1"/>
  <c r="D57" i="7"/>
  <c r="H57" i="10"/>
  <c r="B34" i="2"/>
  <c r="D450" i="11"/>
  <c r="V99" i="3"/>
  <c r="L450" i="10"/>
  <c r="L161" i="10"/>
  <c r="B53" i="3"/>
  <c r="D161" i="11"/>
  <c r="H342" i="10"/>
  <c r="V74" i="2"/>
  <c r="D342" i="7"/>
  <c r="D191" i="11"/>
  <c r="L191" i="10"/>
  <c r="J53" i="3"/>
  <c r="H61" i="10"/>
  <c r="D61" i="7"/>
  <c r="B40" i="2"/>
  <c r="H361" i="10"/>
  <c r="D361" i="7"/>
  <c r="Z80" i="2"/>
  <c r="D372" i="6"/>
  <c r="P372" i="10"/>
  <c r="B94" i="4"/>
  <c r="B73" i="3"/>
  <c r="D266" i="11"/>
  <c r="L266" i="10"/>
  <c r="N74" i="4"/>
  <c r="P312" i="10"/>
  <c r="D312" i="6"/>
  <c r="L11" i="10"/>
  <c r="D11" i="11"/>
  <c r="R13" i="3"/>
  <c r="D76" i="7"/>
  <c r="H76" i="10"/>
  <c r="F40" i="2"/>
  <c r="D271" i="6"/>
  <c r="B80" i="4"/>
  <c r="P271" i="10"/>
  <c r="H271" i="10"/>
  <c r="D271" i="7"/>
  <c r="B80" i="2"/>
  <c r="D432" i="7"/>
  <c r="D376" i="6"/>
  <c r="P376" i="10"/>
  <c r="B100" i="4"/>
  <c r="D451" i="7"/>
  <c r="H451" i="10"/>
  <c r="V100" i="2"/>
  <c r="P91" i="10"/>
  <c r="J40" i="4"/>
  <c r="D91" i="6"/>
  <c r="D296" i="11"/>
  <c r="J73" i="3"/>
  <c r="L296" i="10"/>
  <c r="D451" i="5"/>
  <c r="D451" i="10"/>
  <c r="V100" i="1"/>
  <c r="D297" i="10"/>
  <c r="J74" i="1"/>
  <c r="D297" i="5"/>
  <c r="P57" i="10"/>
  <c r="D57" i="6"/>
  <c r="B34" i="4"/>
  <c r="D192" i="6"/>
  <c r="J54" i="4"/>
  <c r="P192" i="10"/>
  <c r="D286" i="10"/>
  <c r="F80" i="1"/>
  <c r="D286" i="5"/>
  <c r="L360" i="10"/>
  <c r="D360" i="11"/>
  <c r="D417" i="5"/>
  <c r="D417" i="10"/>
  <c r="N94" i="1"/>
  <c r="J60" i="2"/>
  <c r="D196" i="7"/>
  <c r="H196" i="10"/>
  <c r="D42" i="6"/>
  <c r="P42" i="10"/>
  <c r="Z14" i="4"/>
  <c r="D447" i="10"/>
  <c r="V94" i="1"/>
  <c r="D447" i="5"/>
  <c r="D117" i="7"/>
  <c r="H117" i="10"/>
  <c r="R34" i="2"/>
  <c r="D166" i="10"/>
  <c r="B60" i="1"/>
  <c r="D166" i="5"/>
  <c r="L30" i="10"/>
  <c r="D30" i="11"/>
  <c r="V19" i="3"/>
  <c r="L270" i="10"/>
  <c r="D270" i="11"/>
  <c r="B79" i="3"/>
  <c r="J100" i="1"/>
  <c r="D406" i="10"/>
  <c r="D406" i="5"/>
  <c r="H406" i="10"/>
  <c r="D406" i="7"/>
  <c r="J100" i="2"/>
  <c r="J74" i="4"/>
  <c r="D297" i="6"/>
  <c r="Z74" i="2"/>
  <c r="D357" i="7"/>
  <c r="H357" i="10"/>
  <c r="V80" i="4"/>
  <c r="P346" i="10"/>
  <c r="D346" i="6"/>
  <c r="Z54" i="1"/>
  <c r="Z80" i="4"/>
  <c r="P361" i="10"/>
  <c r="D361" i="6"/>
  <c r="F60" i="4"/>
  <c r="P181" i="10"/>
  <c r="D181" i="6"/>
  <c r="V40" i="1"/>
  <c r="D136" i="5"/>
  <c r="D136" i="10"/>
  <c r="R80" i="4"/>
  <c r="D331" i="6"/>
  <c r="P331" i="10"/>
  <c r="L315" i="10"/>
  <c r="D315" i="11"/>
  <c r="N79" i="3"/>
  <c r="D237" i="7"/>
  <c r="H237" i="10"/>
  <c r="V54" i="2"/>
  <c r="L401" i="10"/>
  <c r="J93" i="3"/>
  <c r="D401" i="11"/>
  <c r="D271" i="10"/>
  <c r="H346" i="10"/>
  <c r="D346" i="7"/>
  <c r="V80" i="2"/>
  <c r="D192" i="5"/>
  <c r="D192" i="10"/>
  <c r="J54" i="1"/>
  <c r="F54" i="2"/>
  <c r="D177" i="7"/>
  <c r="H177" i="10"/>
  <c r="D391" i="5"/>
  <c r="F100" i="1"/>
  <c r="D391" i="10"/>
  <c r="D91" i="10"/>
  <c r="J40" i="1"/>
  <c r="D91" i="5"/>
  <c r="D46" i="10"/>
  <c r="D147" i="10"/>
  <c r="Z34" i="1"/>
  <c r="D147" i="5"/>
  <c r="L405" i="10"/>
  <c r="D405" i="11"/>
  <c r="J99" i="3"/>
  <c r="P417" i="10"/>
  <c r="D417" i="6"/>
  <c r="N94" i="4"/>
  <c r="F74" i="4"/>
  <c r="P282" i="10"/>
  <c r="D282" i="6"/>
  <c r="B39" i="3"/>
  <c r="L60" i="10"/>
  <c r="D60" i="11"/>
  <c r="D372" i="5"/>
  <c r="B94" i="1"/>
  <c r="D372" i="10"/>
  <c r="L435" i="10"/>
  <c r="R99" i="3"/>
  <c r="D435" i="11"/>
  <c r="D162" i="7"/>
  <c r="B54" i="2"/>
  <c r="H162" i="10"/>
  <c r="R54" i="4"/>
  <c r="P222" i="10"/>
  <c r="D222" i="6"/>
  <c r="D237" i="10"/>
  <c r="V54" i="1"/>
  <c r="V20" i="2"/>
  <c r="D31" i="7"/>
  <c r="H31" i="10"/>
  <c r="D436" i="7"/>
  <c r="R100" i="2"/>
  <c r="H436" i="10"/>
  <c r="D327" i="5"/>
  <c r="L281" i="10"/>
  <c r="D281" i="11"/>
  <c r="F73" i="3"/>
  <c r="R53" i="3"/>
  <c r="L221" i="10"/>
  <c r="D267" i="7"/>
  <c r="H267" i="10"/>
  <c r="B74" i="2"/>
  <c r="R73" i="3"/>
  <c r="L326" i="10"/>
  <c r="D326" i="11"/>
  <c r="R94" i="4"/>
  <c r="D432" i="6"/>
  <c r="P432" i="10"/>
  <c r="P72" i="10"/>
  <c r="F34" i="4"/>
  <c r="D72" i="6"/>
  <c r="Z80" i="1"/>
  <c r="D361" i="10"/>
  <c r="D361" i="5"/>
  <c r="V60" i="4"/>
  <c r="P241" i="10"/>
  <c r="D241" i="6"/>
  <c r="P162" i="10"/>
  <c r="B54" i="4"/>
  <c r="D162" i="6"/>
  <c r="D72" i="5"/>
  <c r="F34" i="1"/>
  <c r="D72" i="10"/>
  <c r="P177" i="10"/>
  <c r="F54" i="4"/>
  <c r="D177" i="6"/>
  <c r="F100" i="2"/>
  <c r="H391" i="10"/>
  <c r="D391" i="7"/>
  <c r="D27" i="7"/>
  <c r="H27" i="10"/>
  <c r="V14" i="2"/>
  <c r="D106" i="5"/>
  <c r="N40" i="1"/>
  <c r="D106" i="10"/>
  <c r="B100" i="2"/>
  <c r="D376" i="7"/>
  <c r="H376" i="10"/>
  <c r="D132" i="5"/>
  <c r="D132" i="10"/>
  <c r="V34" i="1"/>
  <c r="H132" i="10"/>
  <c r="D132" i="7"/>
  <c r="H417" i="10"/>
  <c r="D417" i="7"/>
  <c r="N94" i="2"/>
  <c r="D206" i="11"/>
  <c r="L206" i="10"/>
  <c r="N53" i="3"/>
  <c r="R79" i="3"/>
  <c r="D330" i="11"/>
  <c r="L330" i="10"/>
  <c r="D57" i="10"/>
  <c r="D57" i="5"/>
  <c r="B34" i="1"/>
  <c r="L420" i="10"/>
  <c r="N99" i="3"/>
  <c r="D420" i="11"/>
  <c r="R40" i="1"/>
  <c r="D121" i="5"/>
  <c r="D121" i="10"/>
  <c r="B74" i="4"/>
  <c r="P267" i="10"/>
  <c r="D267" i="6"/>
  <c r="D42" i="10"/>
  <c r="D42" i="5"/>
  <c r="Z14" i="1"/>
  <c r="R80" i="1"/>
  <c r="D331" i="10"/>
  <c r="D331" i="5"/>
  <c r="D222" i="10"/>
  <c r="R54" i="1"/>
  <c r="D222" i="5"/>
  <c r="D192" i="7"/>
  <c r="J54" i="2"/>
  <c r="H192" i="10"/>
  <c r="V60" i="1"/>
  <c r="D241" i="10"/>
  <c r="D241" i="5"/>
  <c r="H402" i="10"/>
  <c r="D402" i="7"/>
  <c r="J94" i="2"/>
  <c r="D151" i="6"/>
  <c r="Z40" i="4"/>
  <c r="P151" i="10"/>
  <c r="D146" i="7"/>
  <c r="P227" i="10"/>
  <c r="C127" i="11"/>
  <c r="C137" i="11"/>
  <c r="C132" i="11"/>
  <c r="C134" i="11"/>
  <c r="C129" i="11"/>
  <c r="C139" i="11"/>
  <c r="C126" i="11"/>
  <c r="C136" i="11"/>
  <c r="C131" i="11"/>
  <c r="C128" i="11"/>
  <c r="C138" i="11"/>
  <c r="C133" i="11"/>
  <c r="C125" i="11"/>
  <c r="C135" i="11"/>
  <c r="C130" i="11"/>
  <c r="AA26" i="3"/>
  <c r="C129" i="6"/>
  <c r="C139" i="6"/>
  <c r="C134" i="6"/>
  <c r="C126" i="6"/>
  <c r="C136" i="6"/>
  <c r="C131" i="6"/>
  <c r="C128" i="6"/>
  <c r="C138" i="6"/>
  <c r="C133" i="6"/>
  <c r="C125" i="6"/>
  <c r="C135" i="6"/>
  <c r="C130" i="6"/>
  <c r="C127" i="6"/>
  <c r="C137" i="6"/>
  <c r="C132" i="6"/>
  <c r="AA26" i="4"/>
  <c r="C139" i="7"/>
  <c r="C134" i="7"/>
  <c r="C126" i="7"/>
  <c r="C136" i="7"/>
  <c r="C131" i="7"/>
  <c r="C128" i="7"/>
  <c r="C138" i="7"/>
  <c r="C133" i="7"/>
  <c r="C125" i="7"/>
  <c r="C135" i="7"/>
  <c r="C130" i="7"/>
  <c r="C127" i="7"/>
  <c r="AA26" i="2"/>
  <c r="C137" i="7"/>
  <c r="C132" i="7"/>
  <c r="C129" i="7"/>
  <c r="C92" i="10"/>
  <c r="C84" i="10"/>
  <c r="C91" i="10"/>
  <c r="C83" i="10"/>
  <c r="C90" i="10"/>
  <c r="C82" i="10"/>
  <c r="C89" i="10"/>
  <c r="C81" i="10"/>
  <c r="C88" i="10"/>
  <c r="C80" i="10"/>
  <c r="C87" i="10"/>
  <c r="C93" i="10"/>
  <c r="C85" i="10"/>
  <c r="C86" i="10"/>
  <c r="C94" i="10"/>
  <c r="C87" i="5"/>
  <c r="C90" i="5"/>
  <c r="C82" i="5"/>
  <c r="C93" i="5"/>
  <c r="C85" i="5"/>
  <c r="C88" i="5"/>
  <c r="C80" i="5"/>
  <c r="C91" i="5"/>
  <c r="C83" i="5"/>
  <c r="C94" i="5"/>
  <c r="C86" i="5"/>
  <c r="C89" i="5"/>
  <c r="C81" i="5"/>
  <c r="C92" i="5"/>
  <c r="C84" i="5"/>
  <c r="O26" i="1"/>
  <c r="N93" i="3" l="1"/>
  <c r="R94" i="2"/>
  <c r="D297" i="7"/>
  <c r="D240" i="11"/>
  <c r="J74" i="2"/>
  <c r="B80" i="1"/>
  <c r="P207" i="10"/>
  <c r="N54" i="4"/>
  <c r="P206" i="10" s="1"/>
  <c r="R74" i="1"/>
  <c r="D326" i="5" s="1"/>
  <c r="P421" i="10"/>
  <c r="V93" i="3"/>
  <c r="Z20" i="1"/>
  <c r="L116" i="10"/>
  <c r="D150" i="11"/>
  <c r="P76" i="10"/>
  <c r="H331" i="10"/>
  <c r="D116" i="11"/>
  <c r="L150" i="10"/>
  <c r="D76" i="6"/>
  <c r="D237" i="6"/>
  <c r="H102" i="10"/>
  <c r="L446" i="10"/>
  <c r="P237" i="10"/>
  <c r="D331" i="7"/>
  <c r="P256" i="10"/>
  <c r="P117" i="10"/>
  <c r="D121" i="6"/>
  <c r="V73" i="3"/>
  <c r="D340" i="11" s="1"/>
  <c r="P406" i="10"/>
  <c r="D15" i="11"/>
  <c r="P437" i="10"/>
  <c r="D252" i="7"/>
  <c r="Z40" i="2"/>
  <c r="D152" i="7" s="1"/>
  <c r="D252" i="10"/>
  <c r="D431" i="11"/>
  <c r="D327" i="6"/>
  <c r="N54" i="1"/>
  <c r="V74" i="1"/>
  <c r="V73" i="1" s="1"/>
  <c r="V53" i="3"/>
  <c r="D256" i="10"/>
  <c r="D11" i="6"/>
  <c r="D386" i="10"/>
  <c r="D117" i="6"/>
  <c r="Z54" i="2"/>
  <c r="H251" i="10" s="1"/>
  <c r="R40" i="4"/>
  <c r="D406" i="6"/>
  <c r="L386" i="10"/>
  <c r="P327" i="10"/>
  <c r="F81" i="2"/>
  <c r="F82" i="2" s="1"/>
  <c r="R100" i="1"/>
  <c r="D255" i="11"/>
  <c r="H207" i="10"/>
  <c r="L341" i="10"/>
  <c r="D106" i="6"/>
  <c r="Z60" i="1"/>
  <c r="H151" i="10"/>
  <c r="L75" i="10"/>
  <c r="D436" i="10"/>
  <c r="R93" i="3"/>
  <c r="L430" i="10" s="1"/>
  <c r="D421" i="6"/>
  <c r="H316" i="10"/>
  <c r="P11" i="10"/>
  <c r="H71" i="10"/>
  <c r="L240" i="10"/>
  <c r="Z60" i="4"/>
  <c r="P257" i="10" s="1"/>
  <c r="F39" i="3"/>
  <c r="F40" i="3" s="1"/>
  <c r="Z59" i="3"/>
  <c r="D256" i="11" s="1"/>
  <c r="N54" i="2"/>
  <c r="D207" i="5"/>
  <c r="D387" i="7"/>
  <c r="R81" i="2"/>
  <c r="D332" i="7"/>
  <c r="F32" i="2"/>
  <c r="F31" i="2" s="1"/>
  <c r="D301" i="7"/>
  <c r="Z33" i="2"/>
  <c r="H145" i="10" s="1"/>
  <c r="D176" i="11"/>
  <c r="R101" i="4"/>
  <c r="D386" i="5"/>
  <c r="D206" i="6"/>
  <c r="D287" i="7"/>
  <c r="N34" i="1"/>
  <c r="D251" i="11"/>
  <c r="Z53" i="3"/>
  <c r="D16" i="6"/>
  <c r="R20" i="4"/>
  <c r="P16" i="10"/>
  <c r="D386" i="11"/>
  <c r="D302" i="6"/>
  <c r="Z61" i="1"/>
  <c r="L225" i="10"/>
  <c r="D225" i="11"/>
  <c r="R59" i="3"/>
  <c r="L15" i="10"/>
  <c r="D342" i="5"/>
  <c r="H332" i="10"/>
  <c r="J80" i="2"/>
  <c r="H302" i="10" s="1"/>
  <c r="D102" i="5"/>
  <c r="D102" i="10"/>
  <c r="D71" i="7"/>
  <c r="R61" i="4"/>
  <c r="D196" i="5"/>
  <c r="P302" i="10"/>
  <c r="R14" i="1"/>
  <c r="R13" i="1" s="1"/>
  <c r="F60" i="2"/>
  <c r="D385" i="5"/>
  <c r="D303" i="6"/>
  <c r="F79" i="3"/>
  <c r="F80" i="3" s="1"/>
  <c r="H222" i="10"/>
  <c r="F53" i="1"/>
  <c r="D175" i="5" s="1"/>
  <c r="N80" i="2"/>
  <c r="F94" i="2"/>
  <c r="D211" i="7"/>
  <c r="N60" i="2"/>
  <c r="H211" i="10"/>
  <c r="L236" i="10"/>
  <c r="P106" i="10"/>
  <c r="D102" i="7"/>
  <c r="D196" i="10"/>
  <c r="D12" i="5"/>
  <c r="D12" i="10"/>
  <c r="H181" i="10"/>
  <c r="F92" i="1"/>
  <c r="F91" i="1" s="1"/>
  <c r="L180" i="10"/>
  <c r="D180" i="11"/>
  <c r="F59" i="3"/>
  <c r="J82" i="4"/>
  <c r="D176" i="5"/>
  <c r="R54" i="2"/>
  <c r="H221" i="10" s="1"/>
  <c r="H301" i="10"/>
  <c r="F53" i="3"/>
  <c r="L285" i="10"/>
  <c r="L176" i="10"/>
  <c r="H146" i="10"/>
  <c r="B59" i="3"/>
  <c r="L165" i="10"/>
  <c r="D316" i="6"/>
  <c r="N80" i="4"/>
  <c r="P316" i="10"/>
  <c r="D87" i="6"/>
  <c r="J34" i="4"/>
  <c r="P87" i="10"/>
  <c r="D32" i="10"/>
  <c r="D32" i="5"/>
  <c r="V21" i="1"/>
  <c r="L16" i="10"/>
  <c r="R20" i="3"/>
  <c r="D16" i="11"/>
  <c r="J79" i="3"/>
  <c r="D300" i="11"/>
  <c r="L300" i="10"/>
  <c r="D131" i="11"/>
  <c r="V33" i="3"/>
  <c r="L131" i="10"/>
  <c r="D16" i="7"/>
  <c r="H16" i="10"/>
  <c r="R20" i="2"/>
  <c r="H136" i="10"/>
  <c r="D136" i="7"/>
  <c r="V40" i="2"/>
  <c r="B54" i="1"/>
  <c r="D162" i="5"/>
  <c r="D162" i="10"/>
  <c r="J39" i="3"/>
  <c r="D90" i="11"/>
  <c r="L90" i="10"/>
  <c r="D211" i="6"/>
  <c r="P211" i="10"/>
  <c r="N60" i="4"/>
  <c r="L375" i="10"/>
  <c r="D375" i="11"/>
  <c r="B99" i="3"/>
  <c r="D76" i="10"/>
  <c r="F40" i="1"/>
  <c r="D76" i="5"/>
  <c r="D121" i="7"/>
  <c r="H121" i="10"/>
  <c r="R40" i="2"/>
  <c r="D282" i="10"/>
  <c r="D282" i="5"/>
  <c r="F74" i="1"/>
  <c r="P31" i="10"/>
  <c r="D31" i="6"/>
  <c r="V20" i="4"/>
  <c r="N100" i="2"/>
  <c r="D421" i="7"/>
  <c r="H421" i="10"/>
  <c r="Z14" i="2"/>
  <c r="H42" i="10"/>
  <c r="D42" i="7"/>
  <c r="D71" i="11"/>
  <c r="F33" i="3"/>
  <c r="L71" i="10"/>
  <c r="L135" i="10"/>
  <c r="V39" i="3"/>
  <c r="D135" i="11"/>
  <c r="B40" i="1"/>
  <c r="D61" i="5"/>
  <c r="D61" i="10"/>
  <c r="V40" i="4"/>
  <c r="P136" i="10"/>
  <c r="D136" i="6"/>
  <c r="B93" i="3"/>
  <c r="L371" i="10"/>
  <c r="D371" i="11"/>
  <c r="D312" i="5"/>
  <c r="D312" i="10"/>
  <c r="N74" i="1"/>
  <c r="D26" i="11"/>
  <c r="V13" i="3"/>
  <c r="L26" i="10"/>
  <c r="R94" i="1"/>
  <c r="D432" i="5"/>
  <c r="D432" i="10"/>
  <c r="D61" i="6"/>
  <c r="B40" i="4"/>
  <c r="P61" i="10"/>
  <c r="H101" i="10"/>
  <c r="D101" i="7"/>
  <c r="N33" i="2"/>
  <c r="R14" i="2"/>
  <c r="H12" i="10"/>
  <c r="D12" i="7"/>
  <c r="D402" i="6"/>
  <c r="P402" i="10"/>
  <c r="J94" i="4"/>
  <c r="L345" i="10"/>
  <c r="V79" i="3"/>
  <c r="D345" i="11"/>
  <c r="Z40" i="1"/>
  <c r="D151" i="5"/>
  <c r="D151" i="10"/>
  <c r="D372" i="7"/>
  <c r="B94" i="2"/>
  <c r="H372" i="10"/>
  <c r="D301" i="10"/>
  <c r="D301" i="5"/>
  <c r="J80" i="1"/>
  <c r="Z20" i="4"/>
  <c r="P46" i="10"/>
  <c r="D46" i="6"/>
  <c r="D342" i="6"/>
  <c r="P342" i="10"/>
  <c r="V74" i="4"/>
  <c r="H166" i="10"/>
  <c r="D166" i="7"/>
  <c r="B60" i="2"/>
  <c r="V34" i="4"/>
  <c r="D132" i="6"/>
  <c r="P132" i="10"/>
  <c r="J59" i="3"/>
  <c r="L195" i="10"/>
  <c r="D195" i="11"/>
  <c r="F92" i="3"/>
  <c r="L385" i="10"/>
  <c r="D385" i="11"/>
  <c r="N80" i="1"/>
  <c r="D316" i="10"/>
  <c r="D316" i="5"/>
  <c r="L415" i="10"/>
  <c r="D415" i="11"/>
  <c r="N92" i="3"/>
  <c r="P107" i="10"/>
  <c r="N41" i="4"/>
  <c r="D107" i="6"/>
  <c r="D120" i="11"/>
  <c r="L120" i="10"/>
  <c r="R39" i="3"/>
  <c r="D357" i="6"/>
  <c r="Z74" i="4"/>
  <c r="P357" i="10"/>
  <c r="D451" i="6"/>
  <c r="P451" i="10"/>
  <c r="V100" i="4"/>
  <c r="Z60" i="2"/>
  <c r="H256" i="10"/>
  <c r="D256" i="7"/>
  <c r="N33" i="3"/>
  <c r="L101" i="10"/>
  <c r="D101" i="11"/>
  <c r="D421" i="10"/>
  <c r="N100" i="1"/>
  <c r="D421" i="5"/>
  <c r="D226" i="10"/>
  <c r="R60" i="1"/>
  <c r="D226" i="5"/>
  <c r="B60" i="4"/>
  <c r="D166" i="6"/>
  <c r="P166" i="10"/>
  <c r="N74" i="2"/>
  <c r="H312" i="10"/>
  <c r="D312" i="7"/>
  <c r="J34" i="1"/>
  <c r="D87" i="10"/>
  <c r="D87" i="5"/>
  <c r="Z19" i="3"/>
  <c r="D45" i="11"/>
  <c r="L45" i="10"/>
  <c r="B100" i="1"/>
  <c r="D376" i="10"/>
  <c r="D376" i="5"/>
  <c r="V52" i="3"/>
  <c r="D235" i="11"/>
  <c r="L235" i="10"/>
  <c r="D327" i="7"/>
  <c r="H327" i="10"/>
  <c r="R74" i="2"/>
  <c r="F94" i="4"/>
  <c r="D387" i="6"/>
  <c r="P387" i="10"/>
  <c r="D447" i="6"/>
  <c r="V94" i="4"/>
  <c r="P447" i="10"/>
  <c r="N59" i="3"/>
  <c r="L210" i="10"/>
  <c r="D210" i="11"/>
  <c r="J60" i="4"/>
  <c r="D196" i="6"/>
  <c r="P196" i="10"/>
  <c r="D181" i="10"/>
  <c r="F60" i="1"/>
  <c r="D181" i="5"/>
  <c r="N39" i="3"/>
  <c r="L105" i="10"/>
  <c r="D105" i="11"/>
  <c r="D27" i="5"/>
  <c r="D27" i="10"/>
  <c r="V14" i="1"/>
  <c r="D346" i="10"/>
  <c r="V80" i="1"/>
  <c r="D346" i="5"/>
  <c r="P27" i="10"/>
  <c r="D27" i="6"/>
  <c r="V14" i="4"/>
  <c r="F100" i="4"/>
  <c r="D391" i="6"/>
  <c r="P391" i="10"/>
  <c r="J40" i="2"/>
  <c r="D91" i="7"/>
  <c r="H91" i="10"/>
  <c r="D46" i="7"/>
  <c r="H46" i="10"/>
  <c r="Z20" i="2"/>
  <c r="L41" i="10"/>
  <c r="Z13" i="3"/>
  <c r="D41" i="11"/>
  <c r="N40" i="2"/>
  <c r="D106" i="7"/>
  <c r="H106" i="10"/>
  <c r="P286" i="10"/>
  <c r="D286" i="6"/>
  <c r="F80" i="4"/>
  <c r="D117" i="5"/>
  <c r="D117" i="10"/>
  <c r="R34" i="1"/>
  <c r="Z74" i="1"/>
  <c r="D357" i="10"/>
  <c r="D357" i="5"/>
  <c r="D226" i="7"/>
  <c r="H226" i="10"/>
  <c r="R60" i="2"/>
  <c r="B74" i="1"/>
  <c r="D267" i="10"/>
  <c r="D267" i="5"/>
  <c r="F99" i="3"/>
  <c r="D390" i="11"/>
  <c r="L390" i="10"/>
  <c r="D86" i="11"/>
  <c r="L86" i="10"/>
  <c r="J33" i="3"/>
  <c r="L356" i="10"/>
  <c r="Z73" i="3"/>
  <c r="D356" i="11"/>
  <c r="Z34" i="4"/>
  <c r="P147" i="10"/>
  <c r="D147" i="6"/>
  <c r="F74" i="2"/>
  <c r="H282" i="10"/>
  <c r="D282" i="7"/>
  <c r="L56" i="10"/>
  <c r="D56" i="11"/>
  <c r="B33" i="3"/>
  <c r="N73" i="3"/>
  <c r="D311" i="11"/>
  <c r="L311" i="10"/>
  <c r="D211" i="10"/>
  <c r="D211" i="5"/>
  <c r="N60" i="1"/>
  <c r="D102" i="6"/>
  <c r="P102" i="10"/>
  <c r="N34" i="4"/>
  <c r="H241" i="10"/>
  <c r="D241" i="7"/>
  <c r="V60" i="2"/>
  <c r="D16" i="10"/>
  <c r="D16" i="5"/>
  <c r="R20" i="1"/>
  <c r="Z54" i="4"/>
  <c r="P252" i="10"/>
  <c r="D252" i="6"/>
  <c r="J34" i="2"/>
  <c r="D87" i="7"/>
  <c r="H87" i="10"/>
  <c r="P152" i="10"/>
  <c r="D152" i="6"/>
  <c r="Z41" i="4"/>
  <c r="D221" i="5"/>
  <c r="R53" i="1"/>
  <c r="D221" i="10"/>
  <c r="R81" i="1"/>
  <c r="D332" i="10"/>
  <c r="D332" i="5"/>
  <c r="D122" i="5"/>
  <c r="R41" i="1"/>
  <c r="D122" i="10"/>
  <c r="D56" i="10"/>
  <c r="B33" i="1"/>
  <c r="D56" i="5"/>
  <c r="H416" i="10"/>
  <c r="D416" i="7"/>
  <c r="N93" i="2"/>
  <c r="D71" i="10"/>
  <c r="F33" i="1"/>
  <c r="D71" i="5"/>
  <c r="D362" i="10"/>
  <c r="D362" i="5"/>
  <c r="Z81" i="1"/>
  <c r="D280" i="11"/>
  <c r="L280" i="10"/>
  <c r="F72" i="3"/>
  <c r="D296" i="7"/>
  <c r="J73" i="2"/>
  <c r="H296" i="10"/>
  <c r="P281" i="10"/>
  <c r="D281" i="6"/>
  <c r="F73" i="4"/>
  <c r="D406" i="11"/>
  <c r="J100" i="3"/>
  <c r="L406" i="10"/>
  <c r="D146" i="10"/>
  <c r="D146" i="5"/>
  <c r="Z33" i="1"/>
  <c r="D272" i="10"/>
  <c r="D272" i="5"/>
  <c r="B81" i="1"/>
  <c r="D400" i="11"/>
  <c r="L400" i="10"/>
  <c r="J92" i="3"/>
  <c r="R81" i="4"/>
  <c r="P332" i="10"/>
  <c r="D332" i="6"/>
  <c r="D362" i="6"/>
  <c r="Z81" i="4"/>
  <c r="P362" i="10"/>
  <c r="D296" i="6"/>
  <c r="J73" i="4"/>
  <c r="P296" i="10"/>
  <c r="H116" i="10"/>
  <c r="D116" i="7"/>
  <c r="R33" i="2"/>
  <c r="D446" i="10"/>
  <c r="D446" i="5"/>
  <c r="V93" i="1"/>
  <c r="D416" i="10"/>
  <c r="N93" i="1"/>
  <c r="D416" i="5"/>
  <c r="P191" i="10"/>
  <c r="D191" i="6"/>
  <c r="J53" i="4"/>
  <c r="D452" i="5"/>
  <c r="D452" i="10"/>
  <c r="V101" i="1"/>
  <c r="L295" i="10"/>
  <c r="D295" i="11"/>
  <c r="J72" i="3"/>
  <c r="D377" i="6"/>
  <c r="B101" i="4"/>
  <c r="P377" i="10"/>
  <c r="D422" i="6"/>
  <c r="P422" i="10"/>
  <c r="N101" i="4"/>
  <c r="H272" i="10"/>
  <c r="B81" i="2"/>
  <c r="D272" i="7"/>
  <c r="B81" i="4"/>
  <c r="D272" i="6"/>
  <c r="P272" i="10"/>
  <c r="D62" i="7"/>
  <c r="B41" i="2"/>
  <c r="H62" i="10"/>
  <c r="L256" i="10"/>
  <c r="D206" i="5"/>
  <c r="D206" i="10"/>
  <c r="N53" i="1"/>
  <c r="D56" i="7"/>
  <c r="B33" i="2"/>
  <c r="H56" i="10"/>
  <c r="L145" i="10"/>
  <c r="Z32" i="3"/>
  <c r="D145" i="11"/>
  <c r="D191" i="7"/>
  <c r="J53" i="2"/>
  <c r="H191" i="10"/>
  <c r="D41" i="10"/>
  <c r="D41" i="5"/>
  <c r="Z13" i="1"/>
  <c r="V60" i="3"/>
  <c r="D241" i="11"/>
  <c r="L241" i="10"/>
  <c r="B73" i="4"/>
  <c r="D266" i="6"/>
  <c r="P266" i="10"/>
  <c r="R80" i="3"/>
  <c r="L331" i="10"/>
  <c r="D331" i="11"/>
  <c r="D107" i="5"/>
  <c r="N41" i="1"/>
  <c r="D107" i="10"/>
  <c r="D176" i="6"/>
  <c r="P176" i="10"/>
  <c r="F53" i="4"/>
  <c r="L286" i="10"/>
  <c r="D286" i="11"/>
  <c r="V61" i="4"/>
  <c r="D242" i="6"/>
  <c r="P242" i="10"/>
  <c r="L325" i="10"/>
  <c r="D325" i="11"/>
  <c r="R72" i="3"/>
  <c r="P221" i="10"/>
  <c r="R53" i="4"/>
  <c r="D221" i="6"/>
  <c r="B93" i="1"/>
  <c r="D371" i="10"/>
  <c r="D371" i="5"/>
  <c r="L61" i="10"/>
  <c r="B40" i="3"/>
  <c r="D61" i="11"/>
  <c r="N93" i="4"/>
  <c r="D416" i="6"/>
  <c r="P416" i="10"/>
  <c r="F101" i="1"/>
  <c r="D392" i="5"/>
  <c r="D392" i="10"/>
  <c r="H176" i="10"/>
  <c r="F53" i="2"/>
  <c r="D176" i="7"/>
  <c r="H347" i="10"/>
  <c r="V81" i="2"/>
  <c r="D347" i="7"/>
  <c r="L76" i="10"/>
  <c r="P182" i="10"/>
  <c r="D182" i="6"/>
  <c r="F61" i="4"/>
  <c r="D347" i="6"/>
  <c r="V81" i="4"/>
  <c r="P347" i="10"/>
  <c r="J101" i="2"/>
  <c r="D407" i="7"/>
  <c r="H407" i="10"/>
  <c r="R41" i="4"/>
  <c r="D122" i="6"/>
  <c r="P122" i="10"/>
  <c r="F81" i="1"/>
  <c r="D287" i="5"/>
  <c r="D287" i="10"/>
  <c r="V101" i="2"/>
  <c r="H452" i="10"/>
  <c r="D452" i="7"/>
  <c r="D431" i="7"/>
  <c r="R93" i="2"/>
  <c r="H431" i="10"/>
  <c r="D10" i="11"/>
  <c r="R12" i="3"/>
  <c r="L10" i="10"/>
  <c r="B72" i="3"/>
  <c r="D265" i="11"/>
  <c r="L265" i="10"/>
  <c r="D362" i="7"/>
  <c r="Z81" i="2"/>
  <c r="H362" i="10"/>
  <c r="D326" i="6"/>
  <c r="P326" i="10"/>
  <c r="R73" i="4"/>
  <c r="L160" i="10"/>
  <c r="B52" i="3"/>
  <c r="D160" i="11"/>
  <c r="J101" i="4"/>
  <c r="D407" i="6"/>
  <c r="P407" i="10"/>
  <c r="D446" i="7"/>
  <c r="V93" i="2"/>
  <c r="H446" i="10"/>
  <c r="D116" i="6"/>
  <c r="P116" i="10"/>
  <c r="R33" i="4"/>
  <c r="J93" i="2"/>
  <c r="H401" i="10"/>
  <c r="D401" i="7"/>
  <c r="L421" i="10"/>
  <c r="D421" i="11"/>
  <c r="N100" i="3"/>
  <c r="L205" i="10"/>
  <c r="N52" i="3"/>
  <c r="D205" i="11"/>
  <c r="V33" i="1"/>
  <c r="D131" i="5"/>
  <c r="D131" i="10"/>
  <c r="H26" i="10"/>
  <c r="V13" i="2"/>
  <c r="D26" i="7"/>
  <c r="D161" i="6"/>
  <c r="B53" i="4"/>
  <c r="P161" i="10"/>
  <c r="D71" i="6"/>
  <c r="P71" i="10"/>
  <c r="F33" i="4"/>
  <c r="R93" i="4"/>
  <c r="D431" i="6"/>
  <c r="P431" i="10"/>
  <c r="D266" i="7"/>
  <c r="B73" i="2"/>
  <c r="H266" i="10"/>
  <c r="H437" i="10"/>
  <c r="R101" i="2"/>
  <c r="D437" i="7"/>
  <c r="V21" i="2"/>
  <c r="D32" i="7"/>
  <c r="H32" i="10"/>
  <c r="Z61" i="4"/>
  <c r="L436" i="10"/>
  <c r="D436" i="11"/>
  <c r="R100" i="3"/>
  <c r="D92" i="5"/>
  <c r="D92" i="10"/>
  <c r="J41" i="1"/>
  <c r="J53" i="1"/>
  <c r="D191" i="5"/>
  <c r="D191" i="10"/>
  <c r="V53" i="2"/>
  <c r="D236" i="7"/>
  <c r="H236" i="10"/>
  <c r="L115" i="10"/>
  <c r="R32" i="3"/>
  <c r="D115" i="11"/>
  <c r="V53" i="4"/>
  <c r="P236" i="10"/>
  <c r="D236" i="6"/>
  <c r="D356" i="7"/>
  <c r="H356" i="10"/>
  <c r="Z73" i="2"/>
  <c r="J101" i="1"/>
  <c r="D407" i="5"/>
  <c r="D407" i="10"/>
  <c r="L31" i="10"/>
  <c r="V20" i="3"/>
  <c r="D31" i="11"/>
  <c r="D167" i="5"/>
  <c r="D167" i="10"/>
  <c r="B61" i="1"/>
  <c r="P41" i="10"/>
  <c r="D41" i="6"/>
  <c r="Z13" i="4"/>
  <c r="L361" i="10"/>
  <c r="D361" i="11"/>
  <c r="Z80" i="3"/>
  <c r="D56" i="6"/>
  <c r="B33" i="4"/>
  <c r="P56" i="10"/>
  <c r="J73" i="1"/>
  <c r="D296" i="10"/>
  <c r="D296" i="5"/>
  <c r="D77" i="7"/>
  <c r="H77" i="10"/>
  <c r="F41" i="2"/>
  <c r="P311" i="10"/>
  <c r="D311" i="6"/>
  <c r="N73" i="4"/>
  <c r="D371" i="6"/>
  <c r="P371" i="10"/>
  <c r="B93" i="4"/>
  <c r="N53" i="2"/>
  <c r="D206" i="7"/>
  <c r="H206" i="10"/>
  <c r="V73" i="2"/>
  <c r="D341" i="7"/>
  <c r="H341" i="10"/>
  <c r="D242" i="5"/>
  <c r="V61" i="1"/>
  <c r="D242" i="10"/>
  <c r="D445" i="11"/>
  <c r="V92" i="3"/>
  <c r="L445" i="10"/>
  <c r="V33" i="2"/>
  <c r="D131" i="7"/>
  <c r="H131" i="10"/>
  <c r="B101" i="2"/>
  <c r="H377" i="10"/>
  <c r="D377" i="7"/>
  <c r="F101" i="2"/>
  <c r="D392" i="7"/>
  <c r="H392" i="10"/>
  <c r="D220" i="11"/>
  <c r="L220" i="10"/>
  <c r="R52" i="3"/>
  <c r="D236" i="10"/>
  <c r="V53" i="1"/>
  <c r="D236" i="5"/>
  <c r="H161" i="10"/>
  <c r="D161" i="7"/>
  <c r="B53" i="2"/>
  <c r="D47" i="5"/>
  <c r="Z21" i="1"/>
  <c r="D47" i="10"/>
  <c r="D316" i="11"/>
  <c r="N80" i="3"/>
  <c r="L316" i="10"/>
  <c r="V41" i="1"/>
  <c r="D137" i="10"/>
  <c r="D137" i="5"/>
  <c r="D251" i="5"/>
  <c r="D251" i="10"/>
  <c r="Z53" i="1"/>
  <c r="R101" i="1"/>
  <c r="D437" i="10"/>
  <c r="D437" i="5"/>
  <c r="L151" i="10"/>
  <c r="Z40" i="3"/>
  <c r="D151" i="11"/>
  <c r="B80" i="3"/>
  <c r="L271" i="10"/>
  <c r="D271" i="11"/>
  <c r="D197" i="7"/>
  <c r="J61" i="2"/>
  <c r="H197" i="10"/>
  <c r="D77" i="6"/>
  <c r="P77" i="10"/>
  <c r="F41" i="4"/>
  <c r="J41" i="4"/>
  <c r="P92" i="10"/>
  <c r="D92" i="6"/>
  <c r="F52" i="3"/>
  <c r="D175" i="11"/>
  <c r="L175" i="10"/>
  <c r="D197" i="5"/>
  <c r="D197" i="10"/>
  <c r="J61" i="1"/>
  <c r="D190" i="11"/>
  <c r="L190" i="10"/>
  <c r="J52" i="3"/>
  <c r="D451" i="11"/>
  <c r="L451" i="10"/>
  <c r="V100" i="3"/>
  <c r="D401" i="5"/>
  <c r="J93" i="1"/>
  <c r="D401" i="10"/>
  <c r="H70" i="10"/>
  <c r="D70" i="7"/>
  <c r="D385" i="10"/>
  <c r="R12" i="4"/>
  <c r="P10" i="10"/>
  <c r="D10" i="6"/>
  <c r="J83" i="4"/>
  <c r="P304" i="10"/>
  <c r="D304" i="6"/>
  <c r="D69" i="7"/>
  <c r="C142" i="6"/>
  <c r="C152" i="6"/>
  <c r="C147" i="6"/>
  <c r="C144" i="6"/>
  <c r="C154" i="6"/>
  <c r="C149" i="6"/>
  <c r="C141" i="6"/>
  <c r="C151" i="6"/>
  <c r="C146" i="6"/>
  <c r="C143" i="6"/>
  <c r="C153" i="6"/>
  <c r="C148" i="6"/>
  <c r="C140" i="6"/>
  <c r="C150" i="6"/>
  <c r="C145" i="6"/>
  <c r="C46" i="4"/>
  <c r="C153" i="11"/>
  <c r="C148" i="11"/>
  <c r="C140" i="11"/>
  <c r="C150" i="11"/>
  <c r="C145" i="11"/>
  <c r="C142" i="11"/>
  <c r="C152" i="11"/>
  <c r="C147" i="11"/>
  <c r="C149" i="11"/>
  <c r="C144" i="11"/>
  <c r="C154" i="11"/>
  <c r="C141" i="11"/>
  <c r="C151" i="11"/>
  <c r="C146" i="11"/>
  <c r="C143" i="11"/>
  <c r="C46" i="3"/>
  <c r="C152" i="7"/>
  <c r="C147" i="7"/>
  <c r="C144" i="7"/>
  <c r="C154" i="7"/>
  <c r="C149" i="7"/>
  <c r="C141" i="7"/>
  <c r="C151" i="7"/>
  <c r="C146" i="7"/>
  <c r="C143" i="7"/>
  <c r="C46" i="2"/>
  <c r="C153" i="7"/>
  <c r="C148" i="7"/>
  <c r="C140" i="7"/>
  <c r="C150" i="7"/>
  <c r="C145" i="7"/>
  <c r="C142" i="7"/>
  <c r="C108" i="10"/>
  <c r="C100" i="10"/>
  <c r="C107" i="10"/>
  <c r="C99" i="10"/>
  <c r="C106" i="10"/>
  <c r="C98" i="10"/>
  <c r="C105" i="10"/>
  <c r="C97" i="10"/>
  <c r="C104" i="10"/>
  <c r="C96" i="10"/>
  <c r="C103" i="10"/>
  <c r="C95" i="10"/>
  <c r="C109" i="10"/>
  <c r="C101" i="10"/>
  <c r="C102" i="10"/>
  <c r="C103" i="5"/>
  <c r="C95" i="5"/>
  <c r="C106" i="5"/>
  <c r="C98" i="5"/>
  <c r="C109" i="5"/>
  <c r="C101" i="5"/>
  <c r="C104" i="5"/>
  <c r="C96" i="5"/>
  <c r="C107" i="5"/>
  <c r="C99" i="5"/>
  <c r="C102" i="5"/>
  <c r="C105" i="5"/>
  <c r="C97" i="5"/>
  <c r="C108" i="5"/>
  <c r="C100" i="5"/>
  <c r="S26" i="1"/>
  <c r="D76" i="11" l="1"/>
  <c r="N53" i="4"/>
  <c r="D430" i="11"/>
  <c r="R73" i="1"/>
  <c r="D326" i="10"/>
  <c r="Z41" i="2"/>
  <c r="D153" i="7" s="1"/>
  <c r="H152" i="10"/>
  <c r="R92" i="3"/>
  <c r="L340" i="10"/>
  <c r="D288" i="7"/>
  <c r="H288" i="10"/>
  <c r="D251" i="7"/>
  <c r="Z60" i="3"/>
  <c r="Z61" i="3" s="1"/>
  <c r="Z53" i="2"/>
  <c r="V72" i="3"/>
  <c r="V71" i="3" s="1"/>
  <c r="D145" i="7"/>
  <c r="D341" i="5"/>
  <c r="D341" i="10"/>
  <c r="D11" i="5"/>
  <c r="F83" i="2"/>
  <c r="H289" i="10"/>
  <c r="D289" i="7"/>
  <c r="H69" i="10"/>
  <c r="D302" i="7"/>
  <c r="D257" i="6"/>
  <c r="J81" i="2"/>
  <c r="J82" i="2" s="1"/>
  <c r="D257" i="10"/>
  <c r="D257" i="5"/>
  <c r="R82" i="2"/>
  <c r="D333" i="7"/>
  <c r="H333" i="10"/>
  <c r="F61" i="2"/>
  <c r="D258" i="10"/>
  <c r="Z62" i="1"/>
  <c r="D258" i="5"/>
  <c r="H182" i="10"/>
  <c r="D250" i="11"/>
  <c r="L250" i="10"/>
  <c r="Z52" i="3"/>
  <c r="N33" i="1"/>
  <c r="D101" i="5"/>
  <c r="D101" i="10"/>
  <c r="D340" i="10"/>
  <c r="D340" i="5"/>
  <c r="V72" i="1"/>
  <c r="D221" i="7"/>
  <c r="D384" i="10"/>
  <c r="N61" i="2"/>
  <c r="D212" i="7"/>
  <c r="H212" i="10"/>
  <c r="H386" i="10"/>
  <c r="D386" i="7"/>
  <c r="F93" i="2"/>
  <c r="F52" i="1"/>
  <c r="D175" i="10"/>
  <c r="D11" i="10"/>
  <c r="D17" i="6"/>
  <c r="R21" i="4"/>
  <c r="P17" i="10"/>
  <c r="D182" i="7"/>
  <c r="D317" i="7"/>
  <c r="N81" i="2"/>
  <c r="H317" i="10"/>
  <c r="R62" i="4"/>
  <c r="P228" i="10"/>
  <c r="D228" i="6"/>
  <c r="D226" i="11"/>
  <c r="L226" i="10"/>
  <c r="R60" i="3"/>
  <c r="R102" i="4"/>
  <c r="P438" i="10"/>
  <c r="D438" i="6"/>
  <c r="Z32" i="2"/>
  <c r="D384" i="5"/>
  <c r="R53" i="2"/>
  <c r="D10" i="5"/>
  <c r="R12" i="1"/>
  <c r="D10" i="10"/>
  <c r="D181" i="11"/>
  <c r="F60" i="3"/>
  <c r="L181" i="10"/>
  <c r="D317" i="6"/>
  <c r="P317" i="10"/>
  <c r="N81" i="4"/>
  <c r="D166" i="11"/>
  <c r="L166" i="10"/>
  <c r="B60" i="3"/>
  <c r="D17" i="11"/>
  <c r="R21" i="3"/>
  <c r="L17" i="10"/>
  <c r="L301" i="10"/>
  <c r="D301" i="11"/>
  <c r="J80" i="3"/>
  <c r="D33" i="10"/>
  <c r="V22" i="1"/>
  <c r="D33" i="5"/>
  <c r="P86" i="10"/>
  <c r="D86" i="6"/>
  <c r="J33" i="4"/>
  <c r="D130" i="11"/>
  <c r="V32" i="3"/>
  <c r="L130" i="10"/>
  <c r="D227" i="7"/>
  <c r="R61" i="2"/>
  <c r="H227" i="10"/>
  <c r="L211" i="10"/>
  <c r="N60" i="3"/>
  <c r="D211" i="11"/>
  <c r="D311" i="7"/>
  <c r="H311" i="10"/>
  <c r="N73" i="2"/>
  <c r="N32" i="3"/>
  <c r="L100" i="10"/>
  <c r="D100" i="11"/>
  <c r="D302" i="5"/>
  <c r="D302" i="10"/>
  <c r="J81" i="1"/>
  <c r="P401" i="10"/>
  <c r="J93" i="4"/>
  <c r="D401" i="6"/>
  <c r="D212" i="10"/>
  <c r="N61" i="1"/>
  <c r="D212" i="5"/>
  <c r="Z72" i="3"/>
  <c r="D355" i="11"/>
  <c r="L355" i="10"/>
  <c r="Z73" i="1"/>
  <c r="D356" i="5"/>
  <c r="D356" i="10"/>
  <c r="P287" i="10"/>
  <c r="F81" i="4"/>
  <c r="D287" i="6"/>
  <c r="F61" i="1"/>
  <c r="D182" i="5"/>
  <c r="D182" i="10"/>
  <c r="P197" i="10"/>
  <c r="D197" i="6"/>
  <c r="J61" i="4"/>
  <c r="D86" i="10"/>
  <c r="D86" i="5"/>
  <c r="J33" i="1"/>
  <c r="D227" i="10"/>
  <c r="R61" i="1"/>
  <c r="D227" i="5"/>
  <c r="N81" i="1"/>
  <c r="D317" i="5"/>
  <c r="D317" i="10"/>
  <c r="H11" i="10"/>
  <c r="D11" i="7"/>
  <c r="R13" i="2"/>
  <c r="D62" i="10"/>
  <c r="D62" i="5"/>
  <c r="B41" i="1"/>
  <c r="N101" i="2"/>
  <c r="D422" i="7"/>
  <c r="H422" i="10"/>
  <c r="F73" i="1"/>
  <c r="D281" i="10"/>
  <c r="D281" i="5"/>
  <c r="P212" i="10"/>
  <c r="D212" i="6"/>
  <c r="N61" i="4"/>
  <c r="D161" i="10"/>
  <c r="B53" i="1"/>
  <c r="D161" i="5"/>
  <c r="R21" i="2"/>
  <c r="D17" i="7"/>
  <c r="H17" i="10"/>
  <c r="D86" i="7"/>
  <c r="J33" i="2"/>
  <c r="H86" i="10"/>
  <c r="L391" i="10"/>
  <c r="F100" i="3"/>
  <c r="D391" i="11"/>
  <c r="D347" i="10"/>
  <c r="D347" i="5"/>
  <c r="V81" i="1"/>
  <c r="N101" i="1"/>
  <c r="D422" i="5"/>
  <c r="D422" i="10"/>
  <c r="P356" i="10"/>
  <c r="Z73" i="4"/>
  <c r="D356" i="6"/>
  <c r="F91" i="3"/>
  <c r="L384" i="10"/>
  <c r="D384" i="11"/>
  <c r="B93" i="2"/>
  <c r="D371" i="7"/>
  <c r="H371" i="10"/>
  <c r="V12" i="3"/>
  <c r="L25" i="10"/>
  <c r="D25" i="11"/>
  <c r="D77" i="10"/>
  <c r="F41" i="1"/>
  <c r="D77" i="5"/>
  <c r="N33" i="4"/>
  <c r="D101" i="6"/>
  <c r="P101" i="10"/>
  <c r="D310" i="11"/>
  <c r="L310" i="10"/>
  <c r="N72" i="3"/>
  <c r="R33" i="1"/>
  <c r="D116" i="10"/>
  <c r="D116" i="5"/>
  <c r="D107" i="7"/>
  <c r="N41" i="2"/>
  <c r="H107" i="10"/>
  <c r="D47" i="7"/>
  <c r="Z21" i="2"/>
  <c r="H47" i="10"/>
  <c r="V13" i="1"/>
  <c r="D26" i="5"/>
  <c r="D26" i="10"/>
  <c r="V93" i="4"/>
  <c r="D446" i="6"/>
  <c r="P446" i="10"/>
  <c r="D386" i="6"/>
  <c r="P386" i="10"/>
  <c r="F93" i="4"/>
  <c r="L46" i="10"/>
  <c r="Z20" i="3"/>
  <c r="D46" i="11"/>
  <c r="L121" i="10"/>
  <c r="R40" i="3"/>
  <c r="D121" i="11"/>
  <c r="D108" i="6"/>
  <c r="N42" i="4"/>
  <c r="P108" i="10"/>
  <c r="P131" i="10"/>
  <c r="V33" i="4"/>
  <c r="D131" i="6"/>
  <c r="D341" i="6"/>
  <c r="P341" i="10"/>
  <c r="V73" i="4"/>
  <c r="L346" i="10"/>
  <c r="V80" i="3"/>
  <c r="D346" i="11"/>
  <c r="H100" i="10"/>
  <c r="N32" i="2"/>
  <c r="D100" i="7"/>
  <c r="D62" i="6"/>
  <c r="B41" i="4"/>
  <c r="P62" i="10"/>
  <c r="R93" i="1"/>
  <c r="D431" i="5"/>
  <c r="D431" i="10"/>
  <c r="D311" i="10"/>
  <c r="D311" i="5"/>
  <c r="N73" i="1"/>
  <c r="P137" i="10"/>
  <c r="V41" i="4"/>
  <c r="D137" i="6"/>
  <c r="F32" i="3"/>
  <c r="L70" i="10"/>
  <c r="D70" i="11"/>
  <c r="D41" i="7"/>
  <c r="H41" i="10"/>
  <c r="Z13" i="2"/>
  <c r="D32" i="6"/>
  <c r="P32" i="10"/>
  <c r="V21" i="4"/>
  <c r="L376" i="10"/>
  <c r="D376" i="11"/>
  <c r="B100" i="3"/>
  <c r="D91" i="11"/>
  <c r="J40" i="3"/>
  <c r="L91" i="10"/>
  <c r="V41" i="2"/>
  <c r="D137" i="7"/>
  <c r="H137" i="10"/>
  <c r="D17" i="10"/>
  <c r="R21" i="1"/>
  <c r="D17" i="5"/>
  <c r="H281" i="10"/>
  <c r="D281" i="7"/>
  <c r="F73" i="2"/>
  <c r="L40" i="10"/>
  <c r="Z12" i="3"/>
  <c r="D40" i="11"/>
  <c r="D26" i="6"/>
  <c r="P26" i="10"/>
  <c r="V13" i="4"/>
  <c r="V51" i="3"/>
  <c r="L234" i="10"/>
  <c r="D234" i="11"/>
  <c r="P452" i="10"/>
  <c r="V101" i="4"/>
  <c r="D452" i="6"/>
  <c r="L414" i="10"/>
  <c r="D414" i="11"/>
  <c r="N91" i="3"/>
  <c r="Z41" i="1"/>
  <c r="D152" i="10"/>
  <c r="D152" i="5"/>
  <c r="H122" i="10"/>
  <c r="R41" i="2"/>
  <c r="D122" i="7"/>
  <c r="Z53" i="4"/>
  <c r="D251" i="6"/>
  <c r="P251" i="10"/>
  <c r="H242" i="10"/>
  <c r="V61" i="2"/>
  <c r="D242" i="7"/>
  <c r="L55" i="10"/>
  <c r="D55" i="11"/>
  <c r="B32" i="3"/>
  <c r="D146" i="6"/>
  <c r="Z33" i="4"/>
  <c r="P146" i="10"/>
  <c r="J32" i="3"/>
  <c r="D85" i="11"/>
  <c r="L85" i="10"/>
  <c r="D266" i="10"/>
  <c r="D266" i="5"/>
  <c r="B73" i="1"/>
  <c r="D92" i="7"/>
  <c r="J41" i="2"/>
  <c r="H92" i="10"/>
  <c r="D392" i="6"/>
  <c r="F101" i="4"/>
  <c r="P392" i="10"/>
  <c r="L106" i="10"/>
  <c r="N40" i="3"/>
  <c r="D106" i="11"/>
  <c r="R73" i="2"/>
  <c r="H326" i="10"/>
  <c r="D326" i="7"/>
  <c r="B101" i="1"/>
  <c r="D377" i="5"/>
  <c r="D377" i="10"/>
  <c r="D167" i="6"/>
  <c r="B61" i="4"/>
  <c r="P167" i="10"/>
  <c r="D257" i="7"/>
  <c r="Z61" i="2"/>
  <c r="H257" i="10"/>
  <c r="D196" i="11"/>
  <c r="L196" i="10"/>
  <c r="J60" i="3"/>
  <c r="D167" i="7"/>
  <c r="H167" i="10"/>
  <c r="B61" i="2"/>
  <c r="Z21" i="4"/>
  <c r="D47" i="6"/>
  <c r="P47" i="10"/>
  <c r="B92" i="3"/>
  <c r="D370" i="11"/>
  <c r="L370" i="10"/>
  <c r="L136" i="10"/>
  <c r="V40" i="3"/>
  <c r="D136" i="11"/>
  <c r="D400" i="5"/>
  <c r="J92" i="1"/>
  <c r="D400" i="10"/>
  <c r="J62" i="1"/>
  <c r="D198" i="10"/>
  <c r="D198" i="5"/>
  <c r="J42" i="4"/>
  <c r="P93" i="10"/>
  <c r="D93" i="6"/>
  <c r="D250" i="10"/>
  <c r="Z52" i="1"/>
  <c r="D250" i="5"/>
  <c r="H160" i="10"/>
  <c r="B52" i="2"/>
  <c r="D160" i="7"/>
  <c r="D235" i="5"/>
  <c r="V52" i="1"/>
  <c r="D235" i="10"/>
  <c r="H378" i="10"/>
  <c r="D378" i="7"/>
  <c r="B102" i="2"/>
  <c r="V62" i="1"/>
  <c r="D243" i="5"/>
  <c r="D243" i="10"/>
  <c r="H340" i="10"/>
  <c r="D340" i="7"/>
  <c r="V72" i="2"/>
  <c r="P370" i="10"/>
  <c r="B92" i="4"/>
  <c r="D370" i="6"/>
  <c r="D235" i="7"/>
  <c r="H235" i="10"/>
  <c r="V52" i="2"/>
  <c r="J42" i="1"/>
  <c r="D93" i="10"/>
  <c r="D93" i="5"/>
  <c r="R102" i="2"/>
  <c r="D438" i="7"/>
  <c r="H438" i="10"/>
  <c r="F32" i="4"/>
  <c r="P70" i="10"/>
  <c r="D70" i="6"/>
  <c r="D160" i="6"/>
  <c r="B52" i="4"/>
  <c r="P160" i="10"/>
  <c r="J92" i="2"/>
  <c r="D400" i="7"/>
  <c r="H400" i="10"/>
  <c r="D123" i="6"/>
  <c r="R42" i="4"/>
  <c r="P123" i="10"/>
  <c r="L77" i="10"/>
  <c r="F41" i="3"/>
  <c r="D77" i="11"/>
  <c r="D415" i="6"/>
  <c r="P415" i="10"/>
  <c r="N92" i="4"/>
  <c r="R52" i="4"/>
  <c r="P220" i="10"/>
  <c r="D220" i="6"/>
  <c r="L287" i="10"/>
  <c r="F81" i="3"/>
  <c r="D287" i="11"/>
  <c r="B32" i="2"/>
  <c r="H55" i="10"/>
  <c r="D55" i="7"/>
  <c r="H63" i="10"/>
  <c r="D63" i="7"/>
  <c r="B42" i="2"/>
  <c r="B82" i="4"/>
  <c r="P273" i="10"/>
  <c r="D273" i="6"/>
  <c r="N102" i="4"/>
  <c r="P423" i="10"/>
  <c r="D423" i="6"/>
  <c r="B102" i="4"/>
  <c r="P378" i="10"/>
  <c r="D378" i="6"/>
  <c r="P190" i="10"/>
  <c r="J52" i="4"/>
  <c r="D190" i="6"/>
  <c r="D415" i="5"/>
  <c r="D415" i="10"/>
  <c r="N92" i="1"/>
  <c r="J72" i="4"/>
  <c r="D295" i="6"/>
  <c r="P295" i="10"/>
  <c r="J91" i="3"/>
  <c r="L399" i="10"/>
  <c r="D399" i="11"/>
  <c r="P280" i="10"/>
  <c r="F72" i="4"/>
  <c r="D280" i="6"/>
  <c r="D295" i="7"/>
  <c r="J72" i="2"/>
  <c r="H295" i="10"/>
  <c r="H153" i="10"/>
  <c r="Z42" i="2"/>
  <c r="D189" i="11"/>
  <c r="J51" i="3"/>
  <c r="L189" i="10"/>
  <c r="F51" i="3"/>
  <c r="L174" i="10"/>
  <c r="D174" i="11"/>
  <c r="D78" i="6"/>
  <c r="F42" i="4"/>
  <c r="P78" i="10"/>
  <c r="D198" i="7"/>
  <c r="H198" i="10"/>
  <c r="J62" i="2"/>
  <c r="L272" i="10"/>
  <c r="D272" i="11"/>
  <c r="B81" i="3"/>
  <c r="D138" i="5"/>
  <c r="V42" i="1"/>
  <c r="D138" i="10"/>
  <c r="R51" i="3"/>
  <c r="D219" i="11"/>
  <c r="L219" i="10"/>
  <c r="F102" i="2"/>
  <c r="H393" i="10"/>
  <c r="D393" i="7"/>
  <c r="V91" i="3"/>
  <c r="L444" i="10"/>
  <c r="D444" i="11"/>
  <c r="D55" i="6"/>
  <c r="P55" i="10"/>
  <c r="B32" i="4"/>
  <c r="B62" i="1"/>
  <c r="D168" i="5"/>
  <c r="D168" i="10"/>
  <c r="D32" i="11"/>
  <c r="V21" i="3"/>
  <c r="L32" i="10"/>
  <c r="J102" i="1"/>
  <c r="D408" i="10"/>
  <c r="D408" i="5"/>
  <c r="D114" i="11"/>
  <c r="L114" i="10"/>
  <c r="R31" i="3"/>
  <c r="D204" i="11"/>
  <c r="L204" i="10"/>
  <c r="N51" i="3"/>
  <c r="P115" i="10"/>
  <c r="D115" i="6"/>
  <c r="R32" i="4"/>
  <c r="H445" i="10"/>
  <c r="V92" i="2"/>
  <c r="D445" i="7"/>
  <c r="D408" i="6"/>
  <c r="J102" i="4"/>
  <c r="P408" i="10"/>
  <c r="R72" i="4"/>
  <c r="D325" i="6"/>
  <c r="P325" i="10"/>
  <c r="H363" i="10"/>
  <c r="D363" i="7"/>
  <c r="Z82" i="2"/>
  <c r="L264" i="10"/>
  <c r="D264" i="11"/>
  <c r="B71" i="3"/>
  <c r="F82" i="1"/>
  <c r="D288" i="10"/>
  <c r="D288" i="5"/>
  <c r="V82" i="4"/>
  <c r="D348" i="6"/>
  <c r="P348" i="10"/>
  <c r="D175" i="7"/>
  <c r="F52" i="2"/>
  <c r="H175" i="10"/>
  <c r="D393" i="5"/>
  <c r="F102" i="1"/>
  <c r="D393" i="10"/>
  <c r="L242" i="10"/>
  <c r="V61" i="3"/>
  <c r="D242" i="11"/>
  <c r="Z31" i="3"/>
  <c r="D144" i="11"/>
  <c r="L144" i="10"/>
  <c r="D205" i="5"/>
  <c r="D205" i="10"/>
  <c r="N52" i="1"/>
  <c r="V102" i="1"/>
  <c r="D453" i="5"/>
  <c r="D453" i="10"/>
  <c r="H115" i="10"/>
  <c r="R32" i="2"/>
  <c r="D115" i="7"/>
  <c r="L429" i="10"/>
  <c r="R91" i="3"/>
  <c r="D429" i="11"/>
  <c r="D363" i="10"/>
  <c r="D363" i="5"/>
  <c r="Z82" i="1"/>
  <c r="D70" i="5"/>
  <c r="D70" i="10"/>
  <c r="F32" i="1"/>
  <c r="D123" i="10"/>
  <c r="R42" i="1"/>
  <c r="D123" i="5"/>
  <c r="D333" i="5"/>
  <c r="D333" i="10"/>
  <c r="R82" i="1"/>
  <c r="P153" i="10"/>
  <c r="Z42" i="4"/>
  <c r="D153" i="6"/>
  <c r="V101" i="3"/>
  <c r="L452" i="10"/>
  <c r="D452" i="11"/>
  <c r="Z22" i="1"/>
  <c r="D48" i="10"/>
  <c r="D48" i="5"/>
  <c r="D325" i="5"/>
  <c r="R72" i="1"/>
  <c r="D325" i="10"/>
  <c r="D220" i="7"/>
  <c r="R52" i="2"/>
  <c r="H220" i="10"/>
  <c r="H78" i="10"/>
  <c r="D78" i="7"/>
  <c r="F42" i="2"/>
  <c r="P40" i="10"/>
  <c r="D40" i="6"/>
  <c r="Z12" i="4"/>
  <c r="D355" i="7"/>
  <c r="Z72" i="2"/>
  <c r="H355" i="10"/>
  <c r="Z62" i="4"/>
  <c r="D258" i="6"/>
  <c r="P258" i="10"/>
  <c r="H33" i="10"/>
  <c r="V22" i="2"/>
  <c r="D33" i="7"/>
  <c r="R92" i="2"/>
  <c r="D430" i="7"/>
  <c r="H430" i="10"/>
  <c r="V102" i="2"/>
  <c r="H453" i="10"/>
  <c r="D453" i="7"/>
  <c r="D348" i="7"/>
  <c r="V82" i="2"/>
  <c r="H348" i="10"/>
  <c r="D62" i="11"/>
  <c r="L62" i="10"/>
  <c r="B41" i="3"/>
  <c r="D370" i="5"/>
  <c r="B92" i="1"/>
  <c r="D370" i="10"/>
  <c r="L324" i="10"/>
  <c r="R71" i="3"/>
  <c r="D324" i="11"/>
  <c r="P265" i="10"/>
  <c r="D265" i="6"/>
  <c r="B72" i="4"/>
  <c r="Z12" i="1"/>
  <c r="D40" i="10"/>
  <c r="D40" i="5"/>
  <c r="J52" i="2"/>
  <c r="D190" i="7"/>
  <c r="H190" i="10"/>
  <c r="D339" i="11"/>
  <c r="L339" i="10"/>
  <c r="H273" i="10"/>
  <c r="B82" i="2"/>
  <c r="D273" i="7"/>
  <c r="J71" i="3"/>
  <c r="L294" i="10"/>
  <c r="D294" i="11"/>
  <c r="D445" i="10"/>
  <c r="D445" i="5"/>
  <c r="V92" i="1"/>
  <c r="D145" i="5"/>
  <c r="D145" i="10"/>
  <c r="Z32" i="1"/>
  <c r="J101" i="3"/>
  <c r="D407" i="11"/>
  <c r="L407" i="10"/>
  <c r="F71" i="3"/>
  <c r="L279" i="10"/>
  <c r="D279" i="11"/>
  <c r="H415" i="10"/>
  <c r="N92" i="2"/>
  <c r="D415" i="7"/>
  <c r="B32" i="1"/>
  <c r="D55" i="5"/>
  <c r="D55" i="10"/>
  <c r="D152" i="11"/>
  <c r="Z41" i="3"/>
  <c r="L152" i="10"/>
  <c r="D438" i="5"/>
  <c r="D438" i="10"/>
  <c r="R102" i="1"/>
  <c r="D317" i="11"/>
  <c r="L317" i="10"/>
  <c r="N81" i="3"/>
  <c r="V32" i="2"/>
  <c r="D130" i="7"/>
  <c r="H130" i="10"/>
  <c r="N52" i="2"/>
  <c r="H205" i="10"/>
  <c r="D205" i="7"/>
  <c r="P310" i="10"/>
  <c r="D310" i="6"/>
  <c r="N72" i="4"/>
  <c r="J72" i="1"/>
  <c r="D295" i="10"/>
  <c r="D295" i="5"/>
  <c r="Z81" i="3"/>
  <c r="D362" i="11"/>
  <c r="L362" i="10"/>
  <c r="V52" i="4"/>
  <c r="P235" i="10"/>
  <c r="D235" i="6"/>
  <c r="D190" i="10"/>
  <c r="D190" i="5"/>
  <c r="J52" i="1"/>
  <c r="D437" i="11"/>
  <c r="R101" i="3"/>
  <c r="L437" i="10"/>
  <c r="H250" i="10"/>
  <c r="D250" i="7"/>
  <c r="Z52" i="2"/>
  <c r="B72" i="2"/>
  <c r="D265" i="7"/>
  <c r="H265" i="10"/>
  <c r="R92" i="4"/>
  <c r="D430" i="6"/>
  <c r="P430" i="10"/>
  <c r="D25" i="7"/>
  <c r="H25" i="10"/>
  <c r="V12" i="2"/>
  <c r="D130" i="10"/>
  <c r="D130" i="5"/>
  <c r="V32" i="1"/>
  <c r="L422" i="10"/>
  <c r="D422" i="11"/>
  <c r="N101" i="3"/>
  <c r="L159" i="10"/>
  <c r="B51" i="3"/>
  <c r="D159" i="11"/>
  <c r="D9" i="11"/>
  <c r="R11" i="3"/>
  <c r="L9" i="10"/>
  <c r="J102" i="2"/>
  <c r="D408" i="7"/>
  <c r="H408" i="10"/>
  <c r="F62" i="4"/>
  <c r="D183" i="6"/>
  <c r="P183" i="10"/>
  <c r="P243" i="10"/>
  <c r="D243" i="6"/>
  <c r="V62" i="4"/>
  <c r="D175" i="6"/>
  <c r="P175" i="10"/>
  <c r="F52" i="4"/>
  <c r="D108" i="10"/>
  <c r="N42" i="1"/>
  <c r="D108" i="5"/>
  <c r="R81" i="3"/>
  <c r="L332" i="10"/>
  <c r="D332" i="11"/>
  <c r="D363" i="6"/>
  <c r="P363" i="10"/>
  <c r="Z82" i="4"/>
  <c r="R82" i="4"/>
  <c r="P333" i="10"/>
  <c r="D333" i="6"/>
  <c r="D273" i="10"/>
  <c r="B82" i="1"/>
  <c r="D273" i="5"/>
  <c r="D220" i="5"/>
  <c r="R52" i="1"/>
  <c r="D220" i="10"/>
  <c r="D9" i="6"/>
  <c r="P9" i="10"/>
  <c r="R11" i="4"/>
  <c r="D383" i="5"/>
  <c r="F90" i="1"/>
  <c r="D383" i="10"/>
  <c r="D68" i="7"/>
  <c r="F30" i="2"/>
  <c r="H68" i="10"/>
  <c r="C166" i="11"/>
  <c r="C161" i="11"/>
  <c r="C158" i="11"/>
  <c r="C168" i="11"/>
  <c r="C163" i="11"/>
  <c r="C155" i="11"/>
  <c r="C165" i="11"/>
  <c r="C160" i="11"/>
  <c r="C157" i="11"/>
  <c r="C167" i="11"/>
  <c r="C162" i="11"/>
  <c r="C164" i="11"/>
  <c r="C159" i="11"/>
  <c r="C169" i="11"/>
  <c r="C156" i="11"/>
  <c r="G46" i="3"/>
  <c r="C168" i="6"/>
  <c r="C163" i="6"/>
  <c r="C155" i="6"/>
  <c r="C165" i="6"/>
  <c r="C160" i="6"/>
  <c r="C157" i="6"/>
  <c r="C167" i="6"/>
  <c r="C162" i="6"/>
  <c r="C159" i="6"/>
  <c r="C169" i="6"/>
  <c r="C164" i="6"/>
  <c r="C156" i="6"/>
  <c r="C166" i="6"/>
  <c r="C161" i="6"/>
  <c r="C158" i="6"/>
  <c r="G46" i="4"/>
  <c r="C165" i="7"/>
  <c r="C160" i="7"/>
  <c r="C157" i="7"/>
  <c r="C167" i="7"/>
  <c r="C162" i="7"/>
  <c r="C159" i="7"/>
  <c r="G46" i="2"/>
  <c r="C169" i="7"/>
  <c r="C164" i="7"/>
  <c r="C156" i="7"/>
  <c r="C166" i="7"/>
  <c r="C161" i="7"/>
  <c r="C158" i="7"/>
  <c r="C168" i="7"/>
  <c r="C163" i="7"/>
  <c r="C155" i="7"/>
  <c r="C124" i="10"/>
  <c r="C116" i="10"/>
  <c r="C123" i="10"/>
  <c r="C115" i="10"/>
  <c r="C122" i="10"/>
  <c r="C114" i="10"/>
  <c r="C121" i="10"/>
  <c r="C113" i="10"/>
  <c r="C120" i="10"/>
  <c r="C112" i="10"/>
  <c r="C119" i="10"/>
  <c r="C111" i="10"/>
  <c r="C117" i="10"/>
  <c r="C118" i="10"/>
  <c r="C110" i="10"/>
  <c r="C119" i="5"/>
  <c r="C111" i="5"/>
  <c r="C122" i="5"/>
  <c r="C114" i="5"/>
  <c r="C117" i="5"/>
  <c r="C120" i="5"/>
  <c r="C112" i="5"/>
  <c r="C123" i="5"/>
  <c r="C115" i="5"/>
  <c r="C118" i="5"/>
  <c r="C110" i="5"/>
  <c r="C121" i="5"/>
  <c r="C113" i="5"/>
  <c r="C124" i="5"/>
  <c r="C116" i="5"/>
  <c r="W26" i="1"/>
  <c r="D205" i="6" l="1"/>
  <c r="P205" i="10"/>
  <c r="N52" i="4"/>
  <c r="D257" i="11"/>
  <c r="L257" i="10"/>
  <c r="H303" i="10"/>
  <c r="D303" i="7"/>
  <c r="R83" i="2"/>
  <c r="D334" i="7"/>
  <c r="H334" i="10"/>
  <c r="Z31" i="2"/>
  <c r="H144" i="10"/>
  <c r="D144" i="7"/>
  <c r="D227" i="11"/>
  <c r="L227" i="10"/>
  <c r="R61" i="3"/>
  <c r="N82" i="2"/>
  <c r="D318" i="7"/>
  <c r="H318" i="10"/>
  <c r="D174" i="5"/>
  <c r="D174" i="10"/>
  <c r="F51" i="1"/>
  <c r="D213" i="7"/>
  <c r="N62" i="2"/>
  <c r="H213" i="10"/>
  <c r="D100" i="10"/>
  <c r="N32" i="1"/>
  <c r="D100" i="5"/>
  <c r="D439" i="6"/>
  <c r="P439" i="10"/>
  <c r="R103" i="4"/>
  <c r="D229" i="6"/>
  <c r="R63" i="4"/>
  <c r="P229" i="10"/>
  <c r="P18" i="10"/>
  <c r="D18" i="6"/>
  <c r="R22" i="4"/>
  <c r="D385" i="7"/>
  <c r="F92" i="2"/>
  <c r="H385" i="10"/>
  <c r="D339" i="5"/>
  <c r="V71" i="1"/>
  <c r="D339" i="10"/>
  <c r="D249" i="11"/>
  <c r="L249" i="10"/>
  <c r="Z51" i="3"/>
  <c r="D259" i="5"/>
  <c r="Z63" i="1"/>
  <c r="D259" i="10"/>
  <c r="D183" i="7"/>
  <c r="F62" i="2"/>
  <c r="H183" i="10"/>
  <c r="D9" i="5"/>
  <c r="D9" i="10"/>
  <c r="R11" i="1"/>
  <c r="L182" i="10"/>
  <c r="F61" i="3"/>
  <c r="D182" i="11"/>
  <c r="N82" i="4"/>
  <c r="P318" i="10"/>
  <c r="D318" i="6"/>
  <c r="L167" i="10"/>
  <c r="B61" i="3"/>
  <c r="D167" i="11"/>
  <c r="J32" i="4"/>
  <c r="P85" i="10"/>
  <c r="D85" i="6"/>
  <c r="V23" i="1"/>
  <c r="D34" i="10"/>
  <c r="D34" i="5"/>
  <c r="J81" i="3"/>
  <c r="L302" i="10"/>
  <c r="D302" i="11"/>
  <c r="L18" i="10"/>
  <c r="R22" i="3"/>
  <c r="D18" i="11"/>
  <c r="D129" i="11"/>
  <c r="V31" i="3"/>
  <c r="L129" i="10"/>
  <c r="D369" i="11"/>
  <c r="B91" i="3"/>
  <c r="L369" i="10"/>
  <c r="B31" i="3"/>
  <c r="L54" i="10"/>
  <c r="D54" i="11"/>
  <c r="D25" i="6"/>
  <c r="V12" i="4"/>
  <c r="P25" i="10"/>
  <c r="P63" i="10"/>
  <c r="D63" i="6"/>
  <c r="B42" i="4"/>
  <c r="N42" i="2"/>
  <c r="D108" i="7"/>
  <c r="H108" i="10"/>
  <c r="V11" i="3"/>
  <c r="L24" i="10"/>
  <c r="D24" i="11"/>
  <c r="H85" i="10"/>
  <c r="J32" i="2"/>
  <c r="D85" i="7"/>
  <c r="R72" i="2"/>
  <c r="D325" i="7"/>
  <c r="H325" i="10"/>
  <c r="J42" i="2"/>
  <c r="D93" i="7"/>
  <c r="H93" i="10"/>
  <c r="P33" i="10"/>
  <c r="V22" i="4"/>
  <c r="D33" i="6"/>
  <c r="F31" i="3"/>
  <c r="D69" i="11"/>
  <c r="L69" i="10"/>
  <c r="D310" i="10"/>
  <c r="D310" i="5"/>
  <c r="N72" i="1"/>
  <c r="D47" i="11"/>
  <c r="L47" i="10"/>
  <c r="Z21" i="3"/>
  <c r="Z22" i="2"/>
  <c r="H48" i="10"/>
  <c r="D48" i="7"/>
  <c r="N71" i="3"/>
  <c r="L309" i="10"/>
  <c r="D309" i="11"/>
  <c r="D348" i="10"/>
  <c r="V82" i="1"/>
  <c r="D348" i="5"/>
  <c r="L392" i="10"/>
  <c r="D392" i="11"/>
  <c r="F101" i="3"/>
  <c r="D280" i="10"/>
  <c r="D280" i="5"/>
  <c r="F72" i="1"/>
  <c r="D63" i="10"/>
  <c r="B42" i="1"/>
  <c r="D63" i="5"/>
  <c r="D318" i="10"/>
  <c r="N82" i="1"/>
  <c r="D318" i="5"/>
  <c r="D85" i="10"/>
  <c r="J32" i="1"/>
  <c r="D85" i="5"/>
  <c r="D183" i="5"/>
  <c r="F62" i="1"/>
  <c r="D183" i="10"/>
  <c r="J82" i="1"/>
  <c r="D303" i="10"/>
  <c r="D303" i="5"/>
  <c r="L137" i="10"/>
  <c r="D137" i="11"/>
  <c r="V41" i="3"/>
  <c r="V62" i="2"/>
  <c r="D243" i="7"/>
  <c r="H243" i="10"/>
  <c r="Z11" i="3"/>
  <c r="L39" i="10"/>
  <c r="D39" i="11"/>
  <c r="H40" i="10"/>
  <c r="Z12" i="2"/>
  <c r="D40" i="7"/>
  <c r="D130" i="6"/>
  <c r="P130" i="10"/>
  <c r="V32" i="4"/>
  <c r="R32" i="1"/>
  <c r="D115" i="10"/>
  <c r="D115" i="5"/>
  <c r="N102" i="1"/>
  <c r="D423" i="5"/>
  <c r="D423" i="10"/>
  <c r="D213" i="6"/>
  <c r="P213" i="10"/>
  <c r="N62" i="4"/>
  <c r="H10" i="10"/>
  <c r="R12" i="2"/>
  <c r="D10" i="7"/>
  <c r="N62" i="1"/>
  <c r="D213" i="10"/>
  <c r="D213" i="5"/>
  <c r="B62" i="4"/>
  <c r="D168" i="6"/>
  <c r="P168" i="10"/>
  <c r="D378" i="5"/>
  <c r="D378" i="10"/>
  <c r="B102" i="1"/>
  <c r="P393" i="10"/>
  <c r="F102" i="4"/>
  <c r="D393" i="6"/>
  <c r="D145" i="6"/>
  <c r="P145" i="10"/>
  <c r="Z32" i="4"/>
  <c r="H123" i="10"/>
  <c r="R42" i="2"/>
  <c r="D123" i="7"/>
  <c r="Z42" i="1"/>
  <c r="D153" i="10"/>
  <c r="D153" i="5"/>
  <c r="D280" i="7"/>
  <c r="F72" i="2"/>
  <c r="H280" i="10"/>
  <c r="R22" i="1"/>
  <c r="D18" i="10"/>
  <c r="D18" i="5"/>
  <c r="D138" i="7"/>
  <c r="H138" i="10"/>
  <c r="V42" i="2"/>
  <c r="B101" i="3"/>
  <c r="L377" i="10"/>
  <c r="D377" i="11"/>
  <c r="D430" i="5"/>
  <c r="R92" i="1"/>
  <c r="D430" i="10"/>
  <c r="V81" i="3"/>
  <c r="L347" i="10"/>
  <c r="D347" i="11"/>
  <c r="D122" i="11"/>
  <c r="L122" i="10"/>
  <c r="R41" i="3"/>
  <c r="D100" i="6"/>
  <c r="P100" i="10"/>
  <c r="N32" i="4"/>
  <c r="D383" i="11"/>
  <c r="L383" i="10"/>
  <c r="F90" i="3"/>
  <c r="D160" i="5"/>
  <c r="B52" i="1"/>
  <c r="D160" i="10"/>
  <c r="D354" i="11"/>
  <c r="L354" i="10"/>
  <c r="Z71" i="3"/>
  <c r="L99" i="10"/>
  <c r="N31" i="3"/>
  <c r="D99" i="11"/>
  <c r="D228" i="7"/>
  <c r="H228" i="10"/>
  <c r="R62" i="2"/>
  <c r="D168" i="7"/>
  <c r="H168" i="10"/>
  <c r="B62" i="2"/>
  <c r="J31" i="3"/>
  <c r="L84" i="10"/>
  <c r="D84" i="11"/>
  <c r="D250" i="6"/>
  <c r="Z52" i="4"/>
  <c r="P250" i="10"/>
  <c r="D92" i="11"/>
  <c r="L92" i="10"/>
  <c r="J41" i="3"/>
  <c r="V72" i="4"/>
  <c r="D340" i="6"/>
  <c r="P340" i="10"/>
  <c r="D445" i="6"/>
  <c r="P445" i="10"/>
  <c r="V92" i="4"/>
  <c r="D78" i="10"/>
  <c r="D78" i="5"/>
  <c r="F42" i="1"/>
  <c r="D355" i="6"/>
  <c r="P355" i="10"/>
  <c r="Z72" i="4"/>
  <c r="D18" i="7"/>
  <c r="R22" i="2"/>
  <c r="H18" i="10"/>
  <c r="H423" i="10"/>
  <c r="D423" i="7"/>
  <c r="N102" i="2"/>
  <c r="D198" i="6"/>
  <c r="P198" i="10"/>
  <c r="J62" i="4"/>
  <c r="P48" i="10"/>
  <c r="D48" i="6"/>
  <c r="Z22" i="4"/>
  <c r="J61" i="3"/>
  <c r="D197" i="11"/>
  <c r="L197" i="10"/>
  <c r="Z62" i="2"/>
  <c r="D258" i="7"/>
  <c r="H258" i="10"/>
  <c r="L107" i="10"/>
  <c r="N41" i="3"/>
  <c r="D107" i="11"/>
  <c r="B72" i="1"/>
  <c r="D265" i="10"/>
  <c r="D265" i="5"/>
  <c r="N90" i="3"/>
  <c r="D413" i="11"/>
  <c r="L413" i="10"/>
  <c r="P453" i="10"/>
  <c r="V102" i="4"/>
  <c r="D453" i="6"/>
  <c r="V50" i="3"/>
  <c r="L233" i="10"/>
  <c r="D233" i="11"/>
  <c r="P138" i="10"/>
  <c r="D138" i="6"/>
  <c r="V42" i="4"/>
  <c r="N31" i="2"/>
  <c r="H99" i="10"/>
  <c r="D99" i="7"/>
  <c r="P109" i="10"/>
  <c r="N43" i="4"/>
  <c r="D109" i="6"/>
  <c r="D385" i="6"/>
  <c r="F92" i="4"/>
  <c r="P385" i="10"/>
  <c r="D25" i="10"/>
  <c r="D25" i="5"/>
  <c r="V12" i="1"/>
  <c r="B92" i="2"/>
  <c r="D370" i="7"/>
  <c r="H370" i="10"/>
  <c r="D228" i="10"/>
  <c r="D228" i="5"/>
  <c r="R62" i="1"/>
  <c r="D288" i="6"/>
  <c r="F82" i="4"/>
  <c r="P288" i="10"/>
  <c r="Z72" i="1"/>
  <c r="D355" i="5"/>
  <c r="D355" i="10"/>
  <c r="J92" i="4"/>
  <c r="P400" i="10"/>
  <c r="D400" i="6"/>
  <c r="N72" i="2"/>
  <c r="D310" i="7"/>
  <c r="H310" i="10"/>
  <c r="D212" i="11"/>
  <c r="L212" i="10"/>
  <c r="N61" i="3"/>
  <c r="J103" i="2"/>
  <c r="D409" i="7"/>
  <c r="H409" i="10"/>
  <c r="D189" i="5"/>
  <c r="J51" i="1"/>
  <c r="D189" i="10"/>
  <c r="D309" i="6"/>
  <c r="P309" i="10"/>
  <c r="N71" i="4"/>
  <c r="D153" i="11"/>
  <c r="L153" i="10"/>
  <c r="Z42" i="3"/>
  <c r="L63" i="10"/>
  <c r="D63" i="11"/>
  <c r="B42" i="3"/>
  <c r="F43" i="2"/>
  <c r="D79" i="7"/>
  <c r="H79" i="10"/>
  <c r="D69" i="10"/>
  <c r="F31" i="1"/>
  <c r="D69" i="5"/>
  <c r="V91" i="2"/>
  <c r="D444" i="7"/>
  <c r="H444" i="10"/>
  <c r="D394" i="7"/>
  <c r="F103" i="2"/>
  <c r="H394" i="10"/>
  <c r="L188" i="10"/>
  <c r="D188" i="11"/>
  <c r="J50" i="3"/>
  <c r="D64" i="7"/>
  <c r="H64" i="10"/>
  <c r="F42" i="3"/>
  <c r="L78" i="10"/>
  <c r="D78" i="11"/>
  <c r="D439" i="7"/>
  <c r="H439" i="10"/>
  <c r="R103" i="2"/>
  <c r="D199" i="10"/>
  <c r="J63" i="1"/>
  <c r="D199" i="5"/>
  <c r="R82" i="3"/>
  <c r="D333" i="11"/>
  <c r="L333" i="10"/>
  <c r="D174" i="6"/>
  <c r="P174" i="10"/>
  <c r="F51" i="4"/>
  <c r="D184" i="6"/>
  <c r="P184" i="10"/>
  <c r="F63" i="4"/>
  <c r="D158" i="11"/>
  <c r="L158" i="10"/>
  <c r="B50" i="3"/>
  <c r="D24" i="7"/>
  <c r="V11" i="2"/>
  <c r="H24" i="10"/>
  <c r="H264" i="10"/>
  <c r="D264" i="7"/>
  <c r="B71" i="2"/>
  <c r="D234" i="6"/>
  <c r="V51" i="4"/>
  <c r="P234" i="10"/>
  <c r="H204" i="10"/>
  <c r="D204" i="7"/>
  <c r="N51" i="2"/>
  <c r="N82" i="3"/>
  <c r="L318" i="10"/>
  <c r="D318" i="11"/>
  <c r="L408" i="10"/>
  <c r="J102" i="3"/>
  <c r="D408" i="11"/>
  <c r="D444" i="5"/>
  <c r="D444" i="10"/>
  <c r="V91" i="1"/>
  <c r="D34" i="7"/>
  <c r="H34" i="10"/>
  <c r="V23" i="2"/>
  <c r="P259" i="10"/>
  <c r="D259" i="6"/>
  <c r="Z63" i="4"/>
  <c r="D39" i="6"/>
  <c r="Z11" i="4"/>
  <c r="P39" i="10"/>
  <c r="Z62" i="3"/>
  <c r="D258" i="11"/>
  <c r="L258" i="10"/>
  <c r="V62" i="3"/>
  <c r="D243" i="11"/>
  <c r="L243" i="10"/>
  <c r="D409" i="6"/>
  <c r="P409" i="10"/>
  <c r="J103" i="4"/>
  <c r="L203" i="10"/>
  <c r="N50" i="3"/>
  <c r="D203" i="11"/>
  <c r="D409" i="5"/>
  <c r="J103" i="1"/>
  <c r="D409" i="10"/>
  <c r="D443" i="11"/>
  <c r="V90" i="3"/>
  <c r="L443" i="10"/>
  <c r="D139" i="10"/>
  <c r="V43" i="1"/>
  <c r="D139" i="5"/>
  <c r="P279" i="10"/>
  <c r="D279" i="6"/>
  <c r="F71" i="4"/>
  <c r="D398" i="11"/>
  <c r="L398" i="10"/>
  <c r="J90" i="3"/>
  <c r="N91" i="1"/>
  <c r="D414" i="5"/>
  <c r="D414" i="10"/>
  <c r="P189" i="10"/>
  <c r="J51" i="4"/>
  <c r="D189" i="6"/>
  <c r="P379" i="10"/>
  <c r="D379" i="6"/>
  <c r="B31" i="2"/>
  <c r="D54" i="7"/>
  <c r="H54" i="10"/>
  <c r="D159" i="6"/>
  <c r="P159" i="10"/>
  <c r="B51" i="4"/>
  <c r="D69" i="6"/>
  <c r="P69" i="10"/>
  <c r="F31" i="4"/>
  <c r="D304" i="7"/>
  <c r="H304" i="10"/>
  <c r="J83" i="2"/>
  <c r="D339" i="7"/>
  <c r="H339" i="10"/>
  <c r="V71" i="2"/>
  <c r="D249" i="10"/>
  <c r="D249" i="5"/>
  <c r="Z51" i="1"/>
  <c r="J43" i="4"/>
  <c r="D94" i="6"/>
  <c r="P94" i="10"/>
  <c r="D219" i="10"/>
  <c r="D219" i="5"/>
  <c r="R51" i="1"/>
  <c r="D244" i="6"/>
  <c r="P244" i="10"/>
  <c r="V63" i="4"/>
  <c r="H129" i="10"/>
  <c r="V31" i="2"/>
  <c r="D129" i="7"/>
  <c r="D54" i="5"/>
  <c r="D54" i="10"/>
  <c r="B31" i="1"/>
  <c r="D349" i="7"/>
  <c r="V83" i="2"/>
  <c r="H349" i="10"/>
  <c r="H219" i="10"/>
  <c r="D219" i="7"/>
  <c r="R51" i="2"/>
  <c r="D154" i="6"/>
  <c r="Z43" i="4"/>
  <c r="P154" i="10"/>
  <c r="D394" i="10"/>
  <c r="F103" i="1"/>
  <c r="D394" i="5"/>
  <c r="R30" i="3"/>
  <c r="L113" i="10"/>
  <c r="D113" i="11"/>
  <c r="B31" i="4"/>
  <c r="D54" i="6"/>
  <c r="P54" i="10"/>
  <c r="D294" i="6"/>
  <c r="J71" i="4"/>
  <c r="P294" i="10"/>
  <c r="P424" i="10"/>
  <c r="D424" i="6"/>
  <c r="N103" i="4"/>
  <c r="D414" i="6"/>
  <c r="N91" i="4"/>
  <c r="P414" i="10"/>
  <c r="V51" i="2"/>
  <c r="H234" i="10"/>
  <c r="D234" i="7"/>
  <c r="R10" i="3"/>
  <c r="D8" i="11"/>
  <c r="L8" i="10"/>
  <c r="D129" i="5"/>
  <c r="V31" i="1"/>
  <c r="D129" i="10"/>
  <c r="D429" i="6"/>
  <c r="R91" i="4"/>
  <c r="P429" i="10"/>
  <c r="D249" i="7"/>
  <c r="Z51" i="2"/>
  <c r="H249" i="10"/>
  <c r="L438" i="10"/>
  <c r="D438" i="11"/>
  <c r="R102" i="3"/>
  <c r="D414" i="7"/>
  <c r="N91" i="2"/>
  <c r="H414" i="10"/>
  <c r="D278" i="11"/>
  <c r="F70" i="3"/>
  <c r="L278" i="10"/>
  <c r="Z31" i="1"/>
  <c r="D144" i="5"/>
  <c r="D144" i="10"/>
  <c r="L293" i="10"/>
  <c r="J70" i="3"/>
  <c r="D293" i="11"/>
  <c r="Z11" i="1"/>
  <c r="D39" i="5"/>
  <c r="D39" i="10"/>
  <c r="B91" i="1"/>
  <c r="D369" i="10"/>
  <c r="D369" i="5"/>
  <c r="V102" i="3"/>
  <c r="L453" i="10"/>
  <c r="D453" i="11"/>
  <c r="R83" i="1"/>
  <c r="D334" i="5"/>
  <c r="D334" i="10"/>
  <c r="R43" i="1"/>
  <c r="D124" i="10"/>
  <c r="D124" i="5"/>
  <c r="D114" i="7"/>
  <c r="R31" i="2"/>
  <c r="H114" i="10"/>
  <c r="D454" i="5"/>
  <c r="V103" i="1"/>
  <c r="D454" i="10"/>
  <c r="D204" i="5"/>
  <c r="N51" i="1"/>
  <c r="D204" i="10"/>
  <c r="D289" i="10"/>
  <c r="F83" i="1"/>
  <c r="D289" i="5"/>
  <c r="H364" i="10"/>
  <c r="D364" i="7"/>
  <c r="Z83" i="2"/>
  <c r="D114" i="6"/>
  <c r="P114" i="10"/>
  <c r="R31" i="4"/>
  <c r="H199" i="10"/>
  <c r="J63" i="2"/>
  <c r="D199" i="7"/>
  <c r="F43" i="4"/>
  <c r="P79" i="10"/>
  <c r="D79" i="6"/>
  <c r="F50" i="3"/>
  <c r="L173" i="10"/>
  <c r="D173" i="11"/>
  <c r="D154" i="7"/>
  <c r="Z43" i="2"/>
  <c r="H154" i="10"/>
  <c r="H294" i="10"/>
  <c r="D294" i="7"/>
  <c r="J71" i="2"/>
  <c r="V63" i="1"/>
  <c r="D244" i="10"/>
  <c r="D244" i="5"/>
  <c r="D159" i="7"/>
  <c r="B51" i="2"/>
  <c r="H159" i="10"/>
  <c r="D399" i="5"/>
  <c r="J91" i="1"/>
  <c r="D399" i="10"/>
  <c r="D364" i="6"/>
  <c r="Z83" i="4"/>
  <c r="P364" i="10"/>
  <c r="Z82" i="3"/>
  <c r="D363" i="11"/>
  <c r="L363" i="10"/>
  <c r="D439" i="5"/>
  <c r="D439" i="10"/>
  <c r="R103" i="1"/>
  <c r="D274" i="7"/>
  <c r="H274" i="10"/>
  <c r="D454" i="7"/>
  <c r="H454" i="10"/>
  <c r="V103" i="2"/>
  <c r="D274" i="10"/>
  <c r="D274" i="5"/>
  <c r="P334" i="10"/>
  <c r="R83" i="4"/>
  <c r="D334" i="6"/>
  <c r="N43" i="1"/>
  <c r="D109" i="10"/>
  <c r="D109" i="5"/>
  <c r="D423" i="11"/>
  <c r="N102" i="3"/>
  <c r="L423" i="10"/>
  <c r="D294" i="5"/>
  <c r="J71" i="1"/>
  <c r="D294" i="10"/>
  <c r="D338" i="11"/>
  <c r="L338" i="10"/>
  <c r="V70" i="3"/>
  <c r="J51" i="2"/>
  <c r="D189" i="7"/>
  <c r="H189" i="10"/>
  <c r="D264" i="6"/>
  <c r="B71" i="4"/>
  <c r="P264" i="10"/>
  <c r="D323" i="11"/>
  <c r="R70" i="3"/>
  <c r="L323" i="10"/>
  <c r="R91" i="2"/>
  <c r="D429" i="7"/>
  <c r="H429" i="10"/>
  <c r="D354" i="7"/>
  <c r="Z71" i="2"/>
  <c r="H354" i="10"/>
  <c r="R71" i="1"/>
  <c r="D324" i="5"/>
  <c r="D324" i="10"/>
  <c r="D49" i="10"/>
  <c r="D49" i="5"/>
  <c r="Z23" i="1"/>
  <c r="D364" i="5"/>
  <c r="Z83" i="1"/>
  <c r="D364" i="10"/>
  <c r="D428" i="11"/>
  <c r="R90" i="3"/>
  <c r="L428" i="10"/>
  <c r="Z30" i="3"/>
  <c r="L143" i="10"/>
  <c r="D143" i="11"/>
  <c r="H174" i="10"/>
  <c r="F51" i="2"/>
  <c r="D174" i="7"/>
  <c r="V83" i="4"/>
  <c r="P349" i="10"/>
  <c r="D349" i="6"/>
  <c r="B70" i="3"/>
  <c r="D263" i="11"/>
  <c r="L263" i="10"/>
  <c r="D324" i="6"/>
  <c r="R71" i="4"/>
  <c r="P324" i="10"/>
  <c r="V22" i="3"/>
  <c r="L33" i="10"/>
  <c r="D33" i="11"/>
  <c r="D169" i="5"/>
  <c r="D169" i="10"/>
  <c r="D218" i="11"/>
  <c r="R50" i="3"/>
  <c r="L218" i="10"/>
  <c r="D273" i="11"/>
  <c r="B82" i="3"/>
  <c r="L273" i="10"/>
  <c r="D274" i="6"/>
  <c r="P274" i="10"/>
  <c r="L288" i="10"/>
  <c r="F82" i="3"/>
  <c r="D288" i="11"/>
  <c r="P219" i="10"/>
  <c r="D219" i="6"/>
  <c r="R51" i="4"/>
  <c r="R43" i="4"/>
  <c r="D124" i="6"/>
  <c r="P124" i="10"/>
  <c r="D399" i="7"/>
  <c r="J91" i="2"/>
  <c r="H399" i="10"/>
  <c r="D94" i="10"/>
  <c r="J43" i="1"/>
  <c r="D94" i="5"/>
  <c r="D369" i="6"/>
  <c r="B91" i="4"/>
  <c r="P369" i="10"/>
  <c r="H379" i="10"/>
  <c r="D379" i="7"/>
  <c r="D234" i="5"/>
  <c r="D234" i="10"/>
  <c r="V51" i="1"/>
  <c r="D8" i="6"/>
  <c r="R10" i="4"/>
  <c r="P8" i="10"/>
  <c r="F89" i="1"/>
  <c r="D382" i="5"/>
  <c r="D382" i="10"/>
  <c r="H67" i="10"/>
  <c r="D67" i="7"/>
  <c r="F29" i="2"/>
  <c r="C181" i="6"/>
  <c r="C176" i="6"/>
  <c r="C173" i="6"/>
  <c r="C183" i="6"/>
  <c r="C178" i="6"/>
  <c r="C170" i="6"/>
  <c r="C180" i="6"/>
  <c r="C175" i="6"/>
  <c r="C172" i="6"/>
  <c r="C182" i="6"/>
  <c r="C177" i="6"/>
  <c r="C174" i="6"/>
  <c r="C184" i="6"/>
  <c r="C179" i="6"/>
  <c r="C171" i="6"/>
  <c r="K46" i="4"/>
  <c r="C179" i="11"/>
  <c r="C174" i="11"/>
  <c r="C184" i="11"/>
  <c r="C171" i="11"/>
  <c r="C181" i="11"/>
  <c r="C176" i="11"/>
  <c r="C173" i="11"/>
  <c r="C183" i="11"/>
  <c r="C178" i="11"/>
  <c r="C170" i="11"/>
  <c r="C180" i="11"/>
  <c r="C175" i="11"/>
  <c r="C172" i="11"/>
  <c r="C182" i="11"/>
  <c r="C177" i="11"/>
  <c r="K46" i="3"/>
  <c r="C173" i="7"/>
  <c r="C183" i="7"/>
  <c r="C178" i="7"/>
  <c r="C170" i="7"/>
  <c r="K46" i="2"/>
  <c r="C180" i="7"/>
  <c r="C175" i="7"/>
  <c r="C172" i="7"/>
  <c r="C182" i="7"/>
  <c r="C177" i="7"/>
  <c r="C174" i="7"/>
  <c r="C184" i="7"/>
  <c r="C179" i="7"/>
  <c r="C171" i="7"/>
  <c r="C181" i="7"/>
  <c r="C176" i="7"/>
  <c r="C132" i="10"/>
  <c r="C139" i="10"/>
  <c r="C131" i="10"/>
  <c r="C138" i="10"/>
  <c r="C130" i="10"/>
  <c r="C137" i="10"/>
  <c r="C129" i="10"/>
  <c r="C136" i="10"/>
  <c r="C128" i="10"/>
  <c r="C135" i="10"/>
  <c r="C127" i="10"/>
  <c r="C133" i="10"/>
  <c r="C125" i="10"/>
  <c r="C126" i="10"/>
  <c r="C134" i="10"/>
  <c r="C136" i="5"/>
  <c r="C139" i="5"/>
  <c r="C131" i="5"/>
  <c r="C134" i="5"/>
  <c r="C137" i="5"/>
  <c r="C132" i="5"/>
  <c r="C135" i="5"/>
  <c r="C138" i="5"/>
  <c r="C130" i="5"/>
  <c r="C133" i="5"/>
  <c r="C127" i="5"/>
  <c r="C125" i="5"/>
  <c r="C128" i="5"/>
  <c r="C126" i="5"/>
  <c r="C129" i="5"/>
  <c r="AA26" i="1"/>
  <c r="D204" i="6" l="1"/>
  <c r="P204" i="10"/>
  <c r="N51" i="4"/>
  <c r="H319" i="10"/>
  <c r="D319" i="7"/>
  <c r="N83" i="2"/>
  <c r="H143" i="10"/>
  <c r="D143" i="7"/>
  <c r="Z30" i="2"/>
  <c r="D248" i="11"/>
  <c r="Z50" i="3"/>
  <c r="L248" i="10"/>
  <c r="D19" i="6"/>
  <c r="P19" i="10"/>
  <c r="R23" i="4"/>
  <c r="F50" i="1"/>
  <c r="D173" i="5"/>
  <c r="D173" i="10"/>
  <c r="L228" i="10"/>
  <c r="D228" i="11"/>
  <c r="R62" i="3"/>
  <c r="H184" i="10"/>
  <c r="D184" i="7"/>
  <c r="F63" i="2"/>
  <c r="V70" i="1"/>
  <c r="D338" i="10"/>
  <c r="D338" i="5"/>
  <c r="H384" i="10"/>
  <c r="D384" i="7"/>
  <c r="F91" i="2"/>
  <c r="N31" i="1"/>
  <c r="D99" i="10"/>
  <c r="D99" i="5"/>
  <c r="D214" i="7"/>
  <c r="N63" i="2"/>
  <c r="H214" i="10"/>
  <c r="D8" i="5"/>
  <c r="R10" i="1"/>
  <c r="D8" i="10"/>
  <c r="D183" i="11"/>
  <c r="L183" i="10"/>
  <c r="F62" i="3"/>
  <c r="B62" i="3"/>
  <c r="D168" i="11"/>
  <c r="L168" i="10"/>
  <c r="P319" i="10"/>
  <c r="N83" i="4"/>
  <c r="D319" i="6"/>
  <c r="L19" i="10"/>
  <c r="R23" i="3"/>
  <c r="D19" i="11"/>
  <c r="D303" i="11"/>
  <c r="L303" i="10"/>
  <c r="J82" i="3"/>
  <c r="D84" i="6"/>
  <c r="J31" i="4"/>
  <c r="P84" i="10"/>
  <c r="L128" i="10"/>
  <c r="D128" i="11"/>
  <c r="V30" i="3"/>
  <c r="H309" i="10"/>
  <c r="N71" i="2"/>
  <c r="D309" i="7"/>
  <c r="V43" i="4"/>
  <c r="D139" i="6"/>
  <c r="P139" i="10"/>
  <c r="N42" i="3"/>
  <c r="D108" i="11"/>
  <c r="L108" i="10"/>
  <c r="Z71" i="4"/>
  <c r="P354" i="10"/>
  <c r="D354" i="6"/>
  <c r="D249" i="6"/>
  <c r="Z51" i="4"/>
  <c r="P249" i="10"/>
  <c r="R63" i="2"/>
  <c r="D229" i="7"/>
  <c r="H229" i="10"/>
  <c r="F89" i="3"/>
  <c r="D382" i="11"/>
  <c r="L382" i="10"/>
  <c r="D424" i="5"/>
  <c r="N103" i="1"/>
  <c r="D424" i="10"/>
  <c r="Z11" i="2"/>
  <c r="D39" i="7"/>
  <c r="H39" i="10"/>
  <c r="L138" i="10"/>
  <c r="D138" i="11"/>
  <c r="V42" i="3"/>
  <c r="D49" i="7"/>
  <c r="Z23" i="2"/>
  <c r="H49" i="10"/>
  <c r="J31" i="2"/>
  <c r="D84" i="7"/>
  <c r="H84" i="10"/>
  <c r="D64" i="6"/>
  <c r="P64" i="10"/>
  <c r="L53" i="10"/>
  <c r="D53" i="11"/>
  <c r="B30" i="3"/>
  <c r="L232" i="10"/>
  <c r="V49" i="3"/>
  <c r="D232" i="11"/>
  <c r="H169" i="10"/>
  <c r="D169" i="7"/>
  <c r="D429" i="5"/>
  <c r="R91" i="1"/>
  <c r="D429" i="10"/>
  <c r="L378" i="10"/>
  <c r="D378" i="11"/>
  <c r="B102" i="3"/>
  <c r="F71" i="2"/>
  <c r="H279" i="10"/>
  <c r="D279" i="7"/>
  <c r="D154" i="5"/>
  <c r="Z43" i="1"/>
  <c r="D154" i="10"/>
  <c r="P144" i="10"/>
  <c r="Z31" i="4"/>
  <c r="D144" i="6"/>
  <c r="F103" i="4"/>
  <c r="D394" i="6"/>
  <c r="P394" i="10"/>
  <c r="H9" i="10"/>
  <c r="R11" i="2"/>
  <c r="D9" i="7"/>
  <c r="J83" i="1"/>
  <c r="D304" i="10"/>
  <c r="D304" i="5"/>
  <c r="D319" i="10"/>
  <c r="N83" i="1"/>
  <c r="D319" i="5"/>
  <c r="D393" i="11"/>
  <c r="L393" i="10"/>
  <c r="F102" i="3"/>
  <c r="V83" i="1"/>
  <c r="D349" i="10"/>
  <c r="D349" i="5"/>
  <c r="D308" i="11"/>
  <c r="L308" i="10"/>
  <c r="N70" i="3"/>
  <c r="Z22" i="3"/>
  <c r="D48" i="11"/>
  <c r="L48" i="10"/>
  <c r="F30" i="3"/>
  <c r="L68" i="10"/>
  <c r="D68" i="11"/>
  <c r="D289" i="6"/>
  <c r="P289" i="10"/>
  <c r="F83" i="4"/>
  <c r="D384" i="6"/>
  <c r="P384" i="10"/>
  <c r="F91" i="4"/>
  <c r="D259" i="7"/>
  <c r="H259" i="10"/>
  <c r="Z63" i="2"/>
  <c r="L93" i="10"/>
  <c r="D93" i="11"/>
  <c r="J42" i="3"/>
  <c r="L83" i="10"/>
  <c r="J30" i="3"/>
  <c r="D83" i="11"/>
  <c r="L98" i="10"/>
  <c r="N30" i="3"/>
  <c r="D98" i="11"/>
  <c r="P169" i="10"/>
  <c r="D169" i="6"/>
  <c r="P129" i="10"/>
  <c r="V31" i="4"/>
  <c r="D129" i="6"/>
  <c r="L38" i="10"/>
  <c r="D38" i="11"/>
  <c r="Z10" i="3"/>
  <c r="D64" i="5"/>
  <c r="D64" i="10"/>
  <c r="D309" i="5"/>
  <c r="N71" i="1"/>
  <c r="D309" i="10"/>
  <c r="V10" i="3"/>
  <c r="L23" i="10"/>
  <c r="D23" i="11"/>
  <c r="P24" i="10"/>
  <c r="V11" i="4"/>
  <c r="D24" i="6"/>
  <c r="D354" i="5"/>
  <c r="Z71" i="1"/>
  <c r="D354" i="10"/>
  <c r="D229" i="10"/>
  <c r="D229" i="5"/>
  <c r="R63" i="1"/>
  <c r="D264" i="10"/>
  <c r="D264" i="5"/>
  <c r="B71" i="1"/>
  <c r="D424" i="7"/>
  <c r="N103" i="2"/>
  <c r="H424" i="10"/>
  <c r="D19" i="7"/>
  <c r="H19" i="10"/>
  <c r="R23" i="2"/>
  <c r="V91" i="4"/>
  <c r="D444" i="6"/>
  <c r="P444" i="10"/>
  <c r="L353" i="10"/>
  <c r="D353" i="11"/>
  <c r="Z70" i="3"/>
  <c r="D159" i="5"/>
  <c r="D159" i="10"/>
  <c r="B51" i="1"/>
  <c r="L123" i="10"/>
  <c r="R42" i="3"/>
  <c r="D123" i="11"/>
  <c r="H139" i="10"/>
  <c r="V43" i="2"/>
  <c r="D139" i="7"/>
  <c r="D84" i="10"/>
  <c r="J31" i="1"/>
  <c r="D84" i="5"/>
  <c r="D279" i="5"/>
  <c r="F71" i="1"/>
  <c r="D279" i="10"/>
  <c r="H324" i="10"/>
  <c r="R71" i="2"/>
  <c r="D324" i="7"/>
  <c r="L368" i="10"/>
  <c r="B90" i="3"/>
  <c r="D368" i="11"/>
  <c r="D24" i="5"/>
  <c r="D24" i="10"/>
  <c r="V11" i="1"/>
  <c r="D49" i="6"/>
  <c r="Z23" i="4"/>
  <c r="P49" i="10"/>
  <c r="L213" i="10"/>
  <c r="N62" i="3"/>
  <c r="D213" i="11"/>
  <c r="J91" i="4"/>
  <c r="P399" i="10"/>
  <c r="D399" i="6"/>
  <c r="D369" i="7"/>
  <c r="B91" i="2"/>
  <c r="H369" i="10"/>
  <c r="H98" i="10"/>
  <c r="D98" i="7"/>
  <c r="N30" i="2"/>
  <c r="V103" i="4"/>
  <c r="P454" i="10"/>
  <c r="D454" i="6"/>
  <c r="N89" i="3"/>
  <c r="D412" i="11"/>
  <c r="L412" i="10"/>
  <c r="D198" i="11"/>
  <c r="L198" i="10"/>
  <c r="J62" i="3"/>
  <c r="J63" i="4"/>
  <c r="D199" i="6"/>
  <c r="P199" i="10"/>
  <c r="D79" i="10"/>
  <c r="D79" i="5"/>
  <c r="F43" i="1"/>
  <c r="P339" i="10"/>
  <c r="D339" i="6"/>
  <c r="V71" i="4"/>
  <c r="D99" i="6"/>
  <c r="P99" i="10"/>
  <c r="N31" i="4"/>
  <c r="L348" i="10"/>
  <c r="D348" i="11"/>
  <c r="V82" i="3"/>
  <c r="R23" i="1"/>
  <c r="D19" i="5"/>
  <c r="D19" i="10"/>
  <c r="H124" i="10"/>
  <c r="D124" i="7"/>
  <c r="R43" i="2"/>
  <c r="D379" i="5"/>
  <c r="D379" i="10"/>
  <c r="D214" i="5"/>
  <c r="N63" i="1"/>
  <c r="D214" i="10"/>
  <c r="N63" i="4"/>
  <c r="P214" i="10"/>
  <c r="D214" i="6"/>
  <c r="D114" i="5"/>
  <c r="R31" i="1"/>
  <c r="D114" i="10"/>
  <c r="V63" i="2"/>
  <c r="D244" i="7"/>
  <c r="H244" i="10"/>
  <c r="D184" i="5"/>
  <c r="D184" i="10"/>
  <c r="F63" i="1"/>
  <c r="P34" i="10"/>
  <c r="V23" i="4"/>
  <c r="D34" i="6"/>
  <c r="H94" i="10"/>
  <c r="J43" i="2"/>
  <c r="D94" i="7"/>
  <c r="D109" i="7"/>
  <c r="N43" i="2"/>
  <c r="H109" i="10"/>
  <c r="H173" i="10"/>
  <c r="F50" i="2"/>
  <c r="D173" i="7"/>
  <c r="D293" i="5"/>
  <c r="D293" i="10"/>
  <c r="J70" i="1"/>
  <c r="D172" i="11"/>
  <c r="L172" i="10"/>
  <c r="F49" i="3"/>
  <c r="H248" i="10"/>
  <c r="Z50" i="2"/>
  <c r="D248" i="7"/>
  <c r="R29" i="3"/>
  <c r="L112" i="10"/>
  <c r="D112" i="11"/>
  <c r="D158" i="6"/>
  <c r="B50" i="4"/>
  <c r="P158" i="10"/>
  <c r="L154" i="10"/>
  <c r="Z43" i="3"/>
  <c r="D154" i="11"/>
  <c r="D34" i="11"/>
  <c r="V23" i="3"/>
  <c r="L34" i="10"/>
  <c r="D203" i="10"/>
  <c r="D203" i="5"/>
  <c r="N50" i="1"/>
  <c r="V103" i="3"/>
  <c r="D454" i="11"/>
  <c r="L454" i="10"/>
  <c r="D292" i="11"/>
  <c r="L292" i="10"/>
  <c r="J69" i="3"/>
  <c r="Z30" i="1"/>
  <c r="D143" i="5"/>
  <c r="D143" i="10"/>
  <c r="V50" i="2"/>
  <c r="D233" i="7"/>
  <c r="H233" i="10"/>
  <c r="D293" i="6"/>
  <c r="P293" i="10"/>
  <c r="J70" i="4"/>
  <c r="D53" i="6"/>
  <c r="B30" i="4"/>
  <c r="P53" i="10"/>
  <c r="B30" i="1"/>
  <c r="D53" i="5"/>
  <c r="D53" i="10"/>
  <c r="D128" i="7"/>
  <c r="V30" i="2"/>
  <c r="H128" i="10"/>
  <c r="D68" i="6"/>
  <c r="P68" i="10"/>
  <c r="F30" i="4"/>
  <c r="B30" i="2"/>
  <c r="D53" i="7"/>
  <c r="H53" i="10"/>
  <c r="J50" i="4"/>
  <c r="D188" i="6"/>
  <c r="P188" i="10"/>
  <c r="D413" i="5"/>
  <c r="D413" i="10"/>
  <c r="N90" i="1"/>
  <c r="P278" i="10"/>
  <c r="D278" i="6"/>
  <c r="F70" i="4"/>
  <c r="D244" i="11"/>
  <c r="L244" i="10"/>
  <c r="V63" i="3"/>
  <c r="D263" i="7"/>
  <c r="H263" i="10"/>
  <c r="B70" i="2"/>
  <c r="V10" i="2"/>
  <c r="D23" i="7"/>
  <c r="H23" i="10"/>
  <c r="F50" i="4"/>
  <c r="P173" i="10"/>
  <c r="D173" i="6"/>
  <c r="L64" i="10"/>
  <c r="D64" i="11"/>
  <c r="P368" i="10"/>
  <c r="D368" i="6"/>
  <c r="B90" i="4"/>
  <c r="D323" i="5"/>
  <c r="R70" i="1"/>
  <c r="D323" i="10"/>
  <c r="L337" i="10"/>
  <c r="D337" i="11"/>
  <c r="V69" i="3"/>
  <c r="B90" i="1"/>
  <c r="D368" i="10"/>
  <c r="D368" i="5"/>
  <c r="D248" i="5"/>
  <c r="Z50" i="1"/>
  <c r="D248" i="10"/>
  <c r="F30" i="1"/>
  <c r="D68" i="10"/>
  <c r="D68" i="5"/>
  <c r="V50" i="1"/>
  <c r="D233" i="10"/>
  <c r="D233" i="5"/>
  <c r="J90" i="2"/>
  <c r="D398" i="7"/>
  <c r="H398" i="10"/>
  <c r="D427" i="11"/>
  <c r="L427" i="10"/>
  <c r="R89" i="3"/>
  <c r="Z70" i="2"/>
  <c r="H353" i="10"/>
  <c r="D353" i="7"/>
  <c r="D428" i="7"/>
  <c r="R90" i="2"/>
  <c r="H428" i="10"/>
  <c r="N90" i="2"/>
  <c r="D413" i="7"/>
  <c r="H413" i="10"/>
  <c r="D128" i="5"/>
  <c r="V30" i="1"/>
  <c r="D128" i="10"/>
  <c r="D7" i="11"/>
  <c r="L7" i="10"/>
  <c r="R9" i="3"/>
  <c r="D218" i="10"/>
  <c r="D218" i="5"/>
  <c r="R50" i="1"/>
  <c r="D397" i="11"/>
  <c r="L397" i="10"/>
  <c r="J89" i="3"/>
  <c r="L202" i="10"/>
  <c r="D202" i="11"/>
  <c r="N49" i="3"/>
  <c r="P38" i="10"/>
  <c r="Z10" i="4"/>
  <c r="D38" i="6"/>
  <c r="V90" i="1"/>
  <c r="D443" i="5"/>
  <c r="D443" i="10"/>
  <c r="D409" i="11"/>
  <c r="J103" i="3"/>
  <c r="L409" i="10"/>
  <c r="L319" i="10"/>
  <c r="N83" i="3"/>
  <c r="D319" i="11"/>
  <c r="D334" i="11"/>
  <c r="L334" i="10"/>
  <c r="R83" i="3"/>
  <c r="L187" i="10"/>
  <c r="D187" i="11"/>
  <c r="J49" i="3"/>
  <c r="V90" i="2"/>
  <c r="D443" i="7"/>
  <c r="H443" i="10"/>
  <c r="L274" i="10"/>
  <c r="D274" i="11"/>
  <c r="L142" i="10"/>
  <c r="Z29" i="3"/>
  <c r="D142" i="11"/>
  <c r="R69" i="3"/>
  <c r="L322" i="10"/>
  <c r="D322" i="11"/>
  <c r="D398" i="5"/>
  <c r="D398" i="10"/>
  <c r="J90" i="1"/>
  <c r="D293" i="7"/>
  <c r="H293" i="10"/>
  <c r="J70" i="2"/>
  <c r="L439" i="10"/>
  <c r="R103" i="3"/>
  <c r="D439" i="11"/>
  <c r="D442" i="11"/>
  <c r="L442" i="10"/>
  <c r="V89" i="3"/>
  <c r="Z63" i="3"/>
  <c r="L259" i="10"/>
  <c r="D259" i="11"/>
  <c r="R50" i="4"/>
  <c r="P218" i="10"/>
  <c r="D218" i="6"/>
  <c r="D289" i="11"/>
  <c r="L289" i="10"/>
  <c r="F83" i="3"/>
  <c r="R49" i="3"/>
  <c r="D217" i="11"/>
  <c r="L217" i="10"/>
  <c r="P323" i="10"/>
  <c r="D323" i="6"/>
  <c r="R70" i="4"/>
  <c r="B69" i="3"/>
  <c r="L262" i="10"/>
  <c r="D262" i="11"/>
  <c r="D263" i="6"/>
  <c r="P263" i="10"/>
  <c r="B70" i="4"/>
  <c r="H188" i="10"/>
  <c r="D188" i="7"/>
  <c r="J50" i="2"/>
  <c r="L424" i="10"/>
  <c r="D424" i="11"/>
  <c r="N103" i="3"/>
  <c r="D364" i="11"/>
  <c r="L364" i="10"/>
  <c r="Z83" i="3"/>
  <c r="D158" i="7"/>
  <c r="H158" i="10"/>
  <c r="B50" i="2"/>
  <c r="R30" i="4"/>
  <c r="D113" i="6"/>
  <c r="P113" i="10"/>
  <c r="H113" i="10"/>
  <c r="D113" i="7"/>
  <c r="R30" i="2"/>
  <c r="Z10" i="1"/>
  <c r="D38" i="10"/>
  <c r="D38" i="5"/>
  <c r="F69" i="3"/>
  <c r="L277" i="10"/>
  <c r="D277" i="11"/>
  <c r="D428" i="6"/>
  <c r="R90" i="4"/>
  <c r="P428" i="10"/>
  <c r="N90" i="4"/>
  <c r="D413" i="6"/>
  <c r="P413" i="10"/>
  <c r="R50" i="2"/>
  <c r="D218" i="7"/>
  <c r="H218" i="10"/>
  <c r="H338" i="10"/>
  <c r="D338" i="7"/>
  <c r="V70" i="2"/>
  <c r="N50" i="2"/>
  <c r="D203" i="7"/>
  <c r="H203" i="10"/>
  <c r="D233" i="6"/>
  <c r="V50" i="4"/>
  <c r="P233" i="10"/>
  <c r="L157" i="10"/>
  <c r="D157" i="11"/>
  <c r="B49" i="3"/>
  <c r="F43" i="3"/>
  <c r="L79" i="10"/>
  <c r="D79" i="11"/>
  <c r="P308" i="10"/>
  <c r="D308" i="6"/>
  <c r="N70" i="4"/>
  <c r="D188" i="10"/>
  <c r="D188" i="5"/>
  <c r="J50" i="1"/>
  <c r="D7" i="6"/>
  <c r="R9" i="4"/>
  <c r="P7" i="10"/>
  <c r="D381" i="5"/>
  <c r="F88" i="1"/>
  <c r="D381" i="10"/>
  <c r="H66" i="10"/>
  <c r="D66" i="7"/>
  <c r="F28" i="2"/>
  <c r="C187" i="11"/>
  <c r="C197" i="11"/>
  <c r="C192" i="11"/>
  <c r="C194" i="11"/>
  <c r="C189" i="11"/>
  <c r="C199" i="11"/>
  <c r="C186" i="11"/>
  <c r="C196" i="11"/>
  <c r="C191" i="11"/>
  <c r="C188" i="11"/>
  <c r="C198" i="11"/>
  <c r="C193" i="11"/>
  <c r="C185" i="11"/>
  <c r="C195" i="11"/>
  <c r="C190" i="11"/>
  <c r="O46" i="3"/>
  <c r="C189" i="6"/>
  <c r="C199" i="6"/>
  <c r="C194" i="6"/>
  <c r="C186" i="6"/>
  <c r="C196" i="6"/>
  <c r="C191" i="6"/>
  <c r="C188" i="6"/>
  <c r="C198" i="6"/>
  <c r="C193" i="6"/>
  <c r="C185" i="6"/>
  <c r="C195" i="6"/>
  <c r="C190" i="6"/>
  <c r="C187" i="6"/>
  <c r="C197" i="6"/>
  <c r="C192" i="6"/>
  <c r="O46" i="4"/>
  <c r="C197" i="7"/>
  <c r="C192" i="7"/>
  <c r="C189" i="7"/>
  <c r="C199" i="7"/>
  <c r="C194" i="7"/>
  <c r="C196" i="7"/>
  <c r="C191" i="7"/>
  <c r="C198" i="7"/>
  <c r="C193" i="7"/>
  <c r="C195" i="7"/>
  <c r="C190" i="7"/>
  <c r="C186" i="7"/>
  <c r="O46" i="2"/>
  <c r="C188" i="7"/>
  <c r="C185" i="7"/>
  <c r="C187" i="7"/>
  <c r="C148" i="10"/>
  <c r="C140" i="10"/>
  <c r="C147" i="10"/>
  <c r="C154" i="10"/>
  <c r="C146" i="10"/>
  <c r="C153" i="10"/>
  <c r="C145" i="10"/>
  <c r="C152" i="10"/>
  <c r="C144" i="10"/>
  <c r="C151" i="10"/>
  <c r="C143" i="10"/>
  <c r="C150" i="10"/>
  <c r="C149" i="10"/>
  <c r="C141" i="10"/>
  <c r="C142" i="10"/>
  <c r="C152" i="5"/>
  <c r="C144" i="5"/>
  <c r="C147" i="5"/>
  <c r="C150" i="5"/>
  <c r="C142" i="5"/>
  <c r="C153" i="5"/>
  <c r="C145" i="5"/>
  <c r="C148" i="5"/>
  <c r="C140" i="5"/>
  <c r="C151" i="5"/>
  <c r="C143" i="5"/>
  <c r="C154" i="5"/>
  <c r="C146" i="5"/>
  <c r="C149" i="5"/>
  <c r="C141" i="5"/>
  <c r="C46" i="1"/>
  <c r="P203" i="10" l="1"/>
  <c r="N50" i="4"/>
  <c r="D203" i="6"/>
  <c r="D98" i="5"/>
  <c r="D98" i="10"/>
  <c r="N30" i="1"/>
  <c r="D337" i="10"/>
  <c r="D337" i="5"/>
  <c r="V69" i="1"/>
  <c r="D172" i="5"/>
  <c r="F49" i="1"/>
  <c r="D172" i="10"/>
  <c r="H383" i="10"/>
  <c r="F90" i="2"/>
  <c r="D383" i="7"/>
  <c r="D229" i="11"/>
  <c r="L229" i="10"/>
  <c r="R63" i="3"/>
  <c r="Z29" i="2"/>
  <c r="H142" i="10"/>
  <c r="D142" i="7"/>
  <c r="D247" i="11"/>
  <c r="Z49" i="3"/>
  <c r="L247" i="10"/>
  <c r="D7" i="5"/>
  <c r="R9" i="1"/>
  <c r="D7" i="10"/>
  <c r="L184" i="10"/>
  <c r="D184" i="11"/>
  <c r="F63" i="3"/>
  <c r="L169" i="10"/>
  <c r="D169" i="11"/>
  <c r="P83" i="10"/>
  <c r="J30" i="4"/>
  <c r="D83" i="6"/>
  <c r="D304" i="11"/>
  <c r="J83" i="3"/>
  <c r="L304" i="10"/>
  <c r="D127" i="11"/>
  <c r="V29" i="3"/>
  <c r="L127" i="10"/>
  <c r="F70" i="1"/>
  <c r="D278" i="10"/>
  <c r="D278" i="5"/>
  <c r="D23" i="6"/>
  <c r="V10" i="4"/>
  <c r="P23" i="10"/>
  <c r="V9" i="3"/>
  <c r="L22" i="10"/>
  <c r="D22" i="11"/>
  <c r="J43" i="3"/>
  <c r="L94" i="10"/>
  <c r="D94" i="11"/>
  <c r="D394" i="11"/>
  <c r="L394" i="10"/>
  <c r="F103" i="3"/>
  <c r="P143" i="10"/>
  <c r="D143" i="6"/>
  <c r="Z30" i="4"/>
  <c r="L379" i="10"/>
  <c r="D379" i="11"/>
  <c r="R90" i="1"/>
  <c r="D428" i="10"/>
  <c r="D428" i="5"/>
  <c r="P338" i="10"/>
  <c r="V70" i="4"/>
  <c r="D338" i="6"/>
  <c r="L214" i="10"/>
  <c r="N63" i="3"/>
  <c r="D214" i="11"/>
  <c r="H323" i="10"/>
  <c r="D323" i="7"/>
  <c r="R70" i="2"/>
  <c r="D124" i="11"/>
  <c r="R43" i="3"/>
  <c r="L124" i="10"/>
  <c r="D353" i="5"/>
  <c r="Z70" i="1"/>
  <c r="D353" i="10"/>
  <c r="Z23" i="3"/>
  <c r="L49" i="10"/>
  <c r="D49" i="11"/>
  <c r="V48" i="3"/>
  <c r="L231" i="10"/>
  <c r="D231" i="11"/>
  <c r="F88" i="3"/>
  <c r="L381" i="10"/>
  <c r="D381" i="11"/>
  <c r="D109" i="11"/>
  <c r="N43" i="3"/>
  <c r="L109" i="10"/>
  <c r="D98" i="6"/>
  <c r="N30" i="4"/>
  <c r="P98" i="10"/>
  <c r="J63" i="3"/>
  <c r="D199" i="11"/>
  <c r="L199" i="10"/>
  <c r="V10" i="1"/>
  <c r="D23" i="10"/>
  <c r="D23" i="5"/>
  <c r="B89" i="3"/>
  <c r="D367" i="11"/>
  <c r="L367" i="10"/>
  <c r="L352" i="10"/>
  <c r="D352" i="11"/>
  <c r="Z69" i="3"/>
  <c r="D263" i="5"/>
  <c r="B70" i="1"/>
  <c r="D263" i="10"/>
  <c r="N70" i="1"/>
  <c r="D308" i="10"/>
  <c r="D308" i="5"/>
  <c r="D37" i="11"/>
  <c r="L37" i="10"/>
  <c r="Z9" i="3"/>
  <c r="D128" i="6"/>
  <c r="P128" i="10"/>
  <c r="V30" i="4"/>
  <c r="L82" i="10"/>
  <c r="J29" i="3"/>
  <c r="D82" i="11"/>
  <c r="F90" i="4"/>
  <c r="P383" i="10"/>
  <c r="D383" i="6"/>
  <c r="F29" i="3"/>
  <c r="L67" i="10"/>
  <c r="D67" i="11"/>
  <c r="L307" i="10"/>
  <c r="D307" i="11"/>
  <c r="N69" i="3"/>
  <c r="R10" i="2"/>
  <c r="H8" i="10"/>
  <c r="D8" i="7"/>
  <c r="D83" i="7"/>
  <c r="H83" i="10"/>
  <c r="J30" i="2"/>
  <c r="L139" i="10"/>
  <c r="D139" i="11"/>
  <c r="V43" i="3"/>
  <c r="P248" i="10"/>
  <c r="D248" i="6"/>
  <c r="Z50" i="4"/>
  <c r="D353" i="6"/>
  <c r="Z70" i="4"/>
  <c r="P353" i="10"/>
  <c r="N70" i="2"/>
  <c r="H308" i="10"/>
  <c r="D308" i="7"/>
  <c r="D113" i="5"/>
  <c r="D113" i="10"/>
  <c r="R30" i="1"/>
  <c r="L349" i="10"/>
  <c r="D349" i="11"/>
  <c r="V83" i="3"/>
  <c r="D411" i="11"/>
  <c r="L411" i="10"/>
  <c r="N88" i="3"/>
  <c r="H97" i="10"/>
  <c r="N29" i="2"/>
  <c r="D97" i="7"/>
  <c r="H368" i="10"/>
  <c r="B90" i="2"/>
  <c r="D368" i="7"/>
  <c r="D398" i="6"/>
  <c r="P398" i="10"/>
  <c r="J90" i="4"/>
  <c r="J30" i="1"/>
  <c r="D83" i="5"/>
  <c r="D83" i="10"/>
  <c r="D158" i="10"/>
  <c r="B50" i="1"/>
  <c r="D158" i="5"/>
  <c r="D443" i="6"/>
  <c r="V90" i="4"/>
  <c r="P443" i="10"/>
  <c r="L97" i="10"/>
  <c r="D97" i="11"/>
  <c r="N29" i="3"/>
  <c r="F70" i="2"/>
  <c r="H278" i="10"/>
  <c r="D278" i="7"/>
  <c r="D52" i="11"/>
  <c r="L52" i="10"/>
  <c r="B29" i="3"/>
  <c r="D38" i="7"/>
  <c r="Z10" i="2"/>
  <c r="H38" i="10"/>
  <c r="D37" i="5"/>
  <c r="D37" i="10"/>
  <c r="Z9" i="1"/>
  <c r="R49" i="4"/>
  <c r="D217" i="6"/>
  <c r="P217" i="10"/>
  <c r="Z28" i="3"/>
  <c r="L141" i="10"/>
  <c r="D141" i="11"/>
  <c r="D396" i="11"/>
  <c r="J88" i="3"/>
  <c r="L396" i="10"/>
  <c r="D67" i="5"/>
  <c r="F29" i="1"/>
  <c r="D67" i="10"/>
  <c r="F49" i="4"/>
  <c r="P172" i="10"/>
  <c r="D172" i="6"/>
  <c r="B29" i="4"/>
  <c r="P52" i="10"/>
  <c r="D52" i="6"/>
  <c r="D187" i="10"/>
  <c r="D187" i="5"/>
  <c r="J49" i="1"/>
  <c r="D427" i="6"/>
  <c r="P427" i="10"/>
  <c r="R89" i="4"/>
  <c r="F68" i="3"/>
  <c r="L276" i="10"/>
  <c r="D276" i="11"/>
  <c r="R29" i="2"/>
  <c r="D112" i="7"/>
  <c r="H112" i="10"/>
  <c r="R69" i="4"/>
  <c r="P322" i="10"/>
  <c r="D322" i="6"/>
  <c r="D397" i="5"/>
  <c r="J89" i="1"/>
  <c r="D397" i="10"/>
  <c r="D442" i="10"/>
  <c r="D442" i="5"/>
  <c r="V89" i="1"/>
  <c r="D201" i="11"/>
  <c r="N48" i="3"/>
  <c r="L201" i="10"/>
  <c r="D426" i="11"/>
  <c r="R88" i="3"/>
  <c r="L426" i="10"/>
  <c r="D232" i="10"/>
  <c r="D232" i="5"/>
  <c r="V49" i="1"/>
  <c r="P367" i="10"/>
  <c r="D367" i="6"/>
  <c r="B89" i="4"/>
  <c r="D412" i="5"/>
  <c r="N89" i="1"/>
  <c r="D412" i="10"/>
  <c r="D52" i="7"/>
  <c r="H52" i="10"/>
  <c r="B29" i="2"/>
  <c r="N49" i="1"/>
  <c r="D202" i="10"/>
  <c r="D202" i="5"/>
  <c r="D247" i="7"/>
  <c r="Z49" i="2"/>
  <c r="H247" i="10"/>
  <c r="N69" i="4"/>
  <c r="D307" i="6"/>
  <c r="P307" i="10"/>
  <c r="B68" i="3"/>
  <c r="D261" i="11"/>
  <c r="L261" i="10"/>
  <c r="D427" i="7"/>
  <c r="H427" i="10"/>
  <c r="R89" i="2"/>
  <c r="D156" i="11"/>
  <c r="B48" i="3"/>
  <c r="L156" i="10"/>
  <c r="P232" i="10"/>
  <c r="V49" i="4"/>
  <c r="D232" i="6"/>
  <c r="H202" i="10"/>
  <c r="N49" i="2"/>
  <c r="D202" i="7"/>
  <c r="D112" i="6"/>
  <c r="R29" i="4"/>
  <c r="P112" i="10"/>
  <c r="R48" i="3"/>
  <c r="D216" i="11"/>
  <c r="L216" i="10"/>
  <c r="J69" i="2"/>
  <c r="H292" i="10"/>
  <c r="D292" i="7"/>
  <c r="R68" i="3"/>
  <c r="D321" i="11"/>
  <c r="L321" i="10"/>
  <c r="D442" i="7"/>
  <c r="H442" i="10"/>
  <c r="V89" i="2"/>
  <c r="L6" i="10"/>
  <c r="D6" i="11"/>
  <c r="R8" i="3"/>
  <c r="V29" i="1"/>
  <c r="D127" i="5"/>
  <c r="D127" i="10"/>
  <c r="H412" i="10"/>
  <c r="D412" i="7"/>
  <c r="N89" i="2"/>
  <c r="J89" i="2"/>
  <c r="H397" i="10"/>
  <c r="D397" i="7"/>
  <c r="D247" i="10"/>
  <c r="Z49" i="1"/>
  <c r="D247" i="5"/>
  <c r="B89" i="1"/>
  <c r="D367" i="10"/>
  <c r="D367" i="5"/>
  <c r="D277" i="6"/>
  <c r="P277" i="10"/>
  <c r="F69" i="4"/>
  <c r="D187" i="6"/>
  <c r="P187" i="10"/>
  <c r="J49" i="4"/>
  <c r="D67" i="6"/>
  <c r="P67" i="10"/>
  <c r="F29" i="4"/>
  <c r="H127" i="10"/>
  <c r="V29" i="2"/>
  <c r="D127" i="7"/>
  <c r="D52" i="10"/>
  <c r="B29" i="1"/>
  <c r="D52" i="5"/>
  <c r="J69" i="4"/>
  <c r="P292" i="10"/>
  <c r="D292" i="6"/>
  <c r="Z29" i="1"/>
  <c r="D142" i="10"/>
  <c r="D142" i="5"/>
  <c r="D292" i="10"/>
  <c r="J69" i="1"/>
  <c r="D292" i="5"/>
  <c r="H172" i="10"/>
  <c r="F49" i="2"/>
  <c r="D172" i="7"/>
  <c r="H217" i="10"/>
  <c r="D217" i="7"/>
  <c r="R49" i="2"/>
  <c r="J49" i="2"/>
  <c r="H187" i="10"/>
  <c r="D187" i="7"/>
  <c r="D441" i="11"/>
  <c r="L441" i="10"/>
  <c r="V88" i="3"/>
  <c r="Z69" i="2"/>
  <c r="H352" i="10"/>
  <c r="D352" i="7"/>
  <c r="D262" i="7"/>
  <c r="B69" i="2"/>
  <c r="H262" i="10"/>
  <c r="D337" i="7"/>
  <c r="H337" i="10"/>
  <c r="V69" i="2"/>
  <c r="N89" i="4"/>
  <c r="P412" i="10"/>
  <c r="D412" i="6"/>
  <c r="H157" i="10"/>
  <c r="D157" i="7"/>
  <c r="B49" i="2"/>
  <c r="B69" i="4"/>
  <c r="D262" i="6"/>
  <c r="P262" i="10"/>
  <c r="L186" i="10"/>
  <c r="D186" i="11"/>
  <c r="J48" i="3"/>
  <c r="D37" i="6"/>
  <c r="P37" i="10"/>
  <c r="Z9" i="4"/>
  <c r="D217" i="5"/>
  <c r="R49" i="1"/>
  <c r="D217" i="10"/>
  <c r="D336" i="11"/>
  <c r="L336" i="10"/>
  <c r="V68" i="3"/>
  <c r="D322" i="10"/>
  <c r="D322" i="5"/>
  <c r="R69" i="1"/>
  <c r="V9" i="2"/>
  <c r="D22" i="7"/>
  <c r="H22" i="10"/>
  <c r="V49" i="2"/>
  <c r="D232" i="7"/>
  <c r="H232" i="10"/>
  <c r="D291" i="11"/>
  <c r="J68" i="3"/>
  <c r="L291" i="10"/>
  <c r="P157" i="10"/>
  <c r="D157" i="6"/>
  <c r="B49" i="4"/>
  <c r="R28" i="3"/>
  <c r="D111" i="11"/>
  <c r="L111" i="10"/>
  <c r="L171" i="10"/>
  <c r="F48" i="3"/>
  <c r="D171" i="11"/>
  <c r="P6" i="10"/>
  <c r="R8" i="4"/>
  <c r="D6" i="6"/>
  <c r="H65" i="10"/>
  <c r="D65" i="7"/>
  <c r="D380" i="5"/>
  <c r="D380" i="10"/>
  <c r="C202" i="6"/>
  <c r="C212" i="6"/>
  <c r="C207" i="6"/>
  <c r="C204" i="6"/>
  <c r="C214" i="6"/>
  <c r="C209" i="6"/>
  <c r="C201" i="6"/>
  <c r="C211" i="6"/>
  <c r="C206" i="6"/>
  <c r="C203" i="6"/>
  <c r="C213" i="6"/>
  <c r="C208" i="6"/>
  <c r="C200" i="6"/>
  <c r="C210" i="6"/>
  <c r="C205" i="6"/>
  <c r="S46" i="4"/>
  <c r="C213" i="11"/>
  <c r="C208" i="11"/>
  <c r="C200" i="11"/>
  <c r="C210" i="11"/>
  <c r="C205" i="11"/>
  <c r="C202" i="11"/>
  <c r="C212" i="11"/>
  <c r="C207" i="11"/>
  <c r="C209" i="11"/>
  <c r="C204" i="11"/>
  <c r="C214" i="11"/>
  <c r="C201" i="11"/>
  <c r="C211" i="11"/>
  <c r="C206" i="11"/>
  <c r="C203" i="11"/>
  <c r="S46" i="3"/>
  <c r="C210" i="7"/>
  <c r="C205" i="7"/>
  <c r="C202" i="7"/>
  <c r="C212" i="7"/>
  <c r="C207" i="7"/>
  <c r="C204" i="7"/>
  <c r="C214" i="7"/>
  <c r="C209" i="7"/>
  <c r="C201" i="7"/>
  <c r="C211" i="7"/>
  <c r="C206" i="7"/>
  <c r="C203" i="7"/>
  <c r="C213" i="7"/>
  <c r="C208" i="7"/>
  <c r="C200" i="7"/>
  <c r="S46" i="2"/>
  <c r="C168" i="10"/>
  <c r="C156" i="10"/>
  <c r="C167" i="10"/>
  <c r="C163" i="10"/>
  <c r="C155" i="10"/>
  <c r="C166" i="10"/>
  <c r="C162" i="10"/>
  <c r="C165" i="10"/>
  <c r="C161" i="10"/>
  <c r="C160" i="10"/>
  <c r="C159" i="10"/>
  <c r="C158" i="10"/>
  <c r="C169" i="10"/>
  <c r="C164" i="10"/>
  <c r="C157" i="10"/>
  <c r="C158" i="5"/>
  <c r="C168" i="5"/>
  <c r="C163" i="5"/>
  <c r="C155" i="5"/>
  <c r="C165" i="5"/>
  <c r="C160" i="5"/>
  <c r="C157" i="5"/>
  <c r="C167" i="5"/>
  <c r="C162" i="5"/>
  <c r="C159" i="5"/>
  <c r="C169" i="5"/>
  <c r="C164" i="5"/>
  <c r="C156" i="5"/>
  <c r="C166" i="5"/>
  <c r="C161" i="5"/>
  <c r="G46" i="1"/>
  <c r="N49" i="4" l="1"/>
  <c r="D202" i="6"/>
  <c r="P202" i="10"/>
  <c r="D141" i="7"/>
  <c r="H141" i="10"/>
  <c r="Z28" i="2"/>
  <c r="D336" i="10"/>
  <c r="D336" i="5"/>
  <c r="V68" i="1"/>
  <c r="D97" i="5"/>
  <c r="N29" i="1"/>
  <c r="D97" i="10"/>
  <c r="D171" i="5"/>
  <c r="D171" i="10"/>
  <c r="F48" i="1"/>
  <c r="D246" i="11"/>
  <c r="L246" i="10"/>
  <c r="Z48" i="3"/>
  <c r="H382" i="10"/>
  <c r="D382" i="7"/>
  <c r="F89" i="2"/>
  <c r="R8" i="1"/>
  <c r="D6" i="10"/>
  <c r="D6" i="5"/>
  <c r="P82" i="10"/>
  <c r="D82" i="6"/>
  <c r="J29" i="4"/>
  <c r="L126" i="10"/>
  <c r="D126" i="11"/>
  <c r="V28" i="3"/>
  <c r="L410" i="10"/>
  <c r="D410" i="11"/>
  <c r="L66" i="10"/>
  <c r="F28" i="3"/>
  <c r="D66" i="11"/>
  <c r="B88" i="3"/>
  <c r="L366" i="10"/>
  <c r="D366" i="11"/>
  <c r="N29" i="4"/>
  <c r="P97" i="10"/>
  <c r="D97" i="6"/>
  <c r="H322" i="10"/>
  <c r="D322" i="7"/>
  <c r="R69" i="2"/>
  <c r="B28" i="3"/>
  <c r="L51" i="10"/>
  <c r="D51" i="11"/>
  <c r="Z69" i="4"/>
  <c r="P352" i="10"/>
  <c r="D352" i="6"/>
  <c r="J29" i="2"/>
  <c r="H82" i="10"/>
  <c r="D82" i="7"/>
  <c r="J28" i="3"/>
  <c r="L81" i="10"/>
  <c r="D81" i="11"/>
  <c r="D262" i="10"/>
  <c r="D262" i="5"/>
  <c r="B69" i="1"/>
  <c r="V8" i="3"/>
  <c r="D21" i="11"/>
  <c r="L21" i="10"/>
  <c r="D277" i="7"/>
  <c r="F69" i="2"/>
  <c r="H277" i="10"/>
  <c r="B49" i="1"/>
  <c r="D157" i="10"/>
  <c r="D157" i="5"/>
  <c r="J29" i="1"/>
  <c r="D82" i="5"/>
  <c r="D82" i="10"/>
  <c r="H96" i="10"/>
  <c r="D96" i="7"/>
  <c r="N28" i="2"/>
  <c r="R29" i="1"/>
  <c r="D112" i="5"/>
  <c r="D112" i="10"/>
  <c r="H7" i="10"/>
  <c r="D7" i="7"/>
  <c r="R9" i="2"/>
  <c r="L36" i="10"/>
  <c r="D36" i="11"/>
  <c r="Z8" i="3"/>
  <c r="L230" i="10"/>
  <c r="D230" i="11"/>
  <c r="D142" i="6"/>
  <c r="P142" i="10"/>
  <c r="Z29" i="4"/>
  <c r="H37" i="10"/>
  <c r="D37" i="7"/>
  <c r="Z9" i="2"/>
  <c r="D96" i="11"/>
  <c r="L96" i="10"/>
  <c r="N28" i="3"/>
  <c r="D442" i="6"/>
  <c r="V89" i="4"/>
  <c r="P442" i="10"/>
  <c r="D397" i="6"/>
  <c r="P397" i="10"/>
  <c r="J89" i="4"/>
  <c r="B89" i="2"/>
  <c r="H367" i="10"/>
  <c r="D367" i="7"/>
  <c r="D307" i="7"/>
  <c r="N69" i="2"/>
  <c r="H307" i="10"/>
  <c r="Z49" i="4"/>
  <c r="P247" i="10"/>
  <c r="D247" i="6"/>
  <c r="D306" i="11"/>
  <c r="N68" i="3"/>
  <c r="L306" i="10"/>
  <c r="F89" i="4"/>
  <c r="D382" i="6"/>
  <c r="P382" i="10"/>
  <c r="D127" i="6"/>
  <c r="P127" i="10"/>
  <c r="V29" i="4"/>
  <c r="D307" i="5"/>
  <c r="N69" i="1"/>
  <c r="D307" i="10"/>
  <c r="Z68" i="3"/>
  <c r="D351" i="11"/>
  <c r="L351" i="10"/>
  <c r="D22" i="10"/>
  <c r="D22" i="5"/>
  <c r="V9" i="1"/>
  <c r="L380" i="10"/>
  <c r="D380" i="11"/>
  <c r="D352" i="10"/>
  <c r="D352" i="5"/>
  <c r="Z69" i="1"/>
  <c r="V69" i="4"/>
  <c r="D337" i="6"/>
  <c r="P337" i="10"/>
  <c r="R89" i="1"/>
  <c r="D427" i="10"/>
  <c r="D427" i="5"/>
  <c r="D22" i="6"/>
  <c r="V9" i="4"/>
  <c r="P22" i="10"/>
  <c r="D277" i="5"/>
  <c r="D277" i="10"/>
  <c r="F69" i="1"/>
  <c r="D291" i="5"/>
  <c r="J68" i="1"/>
  <c r="D291" i="10"/>
  <c r="H126" i="10"/>
  <c r="V28" i="2"/>
  <c r="D126" i="7"/>
  <c r="L215" i="10"/>
  <c r="D215" i="11"/>
  <c r="L200" i="10"/>
  <c r="D200" i="11"/>
  <c r="D171" i="6"/>
  <c r="F48" i="4"/>
  <c r="P171" i="10"/>
  <c r="L170" i="10"/>
  <c r="D170" i="11"/>
  <c r="L110" i="10"/>
  <c r="D110" i="11"/>
  <c r="H21" i="10"/>
  <c r="D21" i="7"/>
  <c r="V8" i="2"/>
  <c r="L335" i="10"/>
  <c r="D335" i="11"/>
  <c r="D216" i="10"/>
  <c r="D216" i="5"/>
  <c r="R48" i="1"/>
  <c r="N88" i="4"/>
  <c r="D411" i="6"/>
  <c r="P411" i="10"/>
  <c r="D216" i="7"/>
  <c r="R48" i="2"/>
  <c r="H216" i="10"/>
  <c r="D171" i="7"/>
  <c r="H171" i="10"/>
  <c r="F48" i="2"/>
  <c r="B28" i="1"/>
  <c r="D51" i="5"/>
  <c r="D51" i="10"/>
  <c r="P186" i="10"/>
  <c r="J48" i="4"/>
  <c r="D186" i="6"/>
  <c r="D366" i="5"/>
  <c r="B88" i="1"/>
  <c r="D366" i="10"/>
  <c r="V28" i="1"/>
  <c r="D126" i="10"/>
  <c r="D126" i="5"/>
  <c r="H441" i="10"/>
  <c r="D441" i="7"/>
  <c r="V88" i="2"/>
  <c r="J68" i="2"/>
  <c r="D291" i="7"/>
  <c r="H291" i="10"/>
  <c r="N48" i="2"/>
  <c r="H201" i="10"/>
  <c r="D201" i="7"/>
  <c r="R88" i="2"/>
  <c r="H426" i="10"/>
  <c r="D426" i="7"/>
  <c r="D306" i="6"/>
  <c r="N68" i="4"/>
  <c r="P306" i="10"/>
  <c r="V48" i="1"/>
  <c r="D231" i="10"/>
  <c r="D231" i="5"/>
  <c r="D425" i="11"/>
  <c r="L425" i="10"/>
  <c r="R28" i="2"/>
  <c r="H111" i="10"/>
  <c r="D111" i="7"/>
  <c r="P426" i="10"/>
  <c r="D426" i="6"/>
  <c r="R88" i="4"/>
  <c r="D51" i="6"/>
  <c r="P51" i="10"/>
  <c r="B28" i="4"/>
  <c r="D395" i="11"/>
  <c r="L395" i="10"/>
  <c r="D140" i="11"/>
  <c r="L140" i="10"/>
  <c r="D36" i="5"/>
  <c r="D36" i="10"/>
  <c r="Z8" i="1"/>
  <c r="D186" i="7"/>
  <c r="H186" i="10"/>
  <c r="J48" i="2"/>
  <c r="D411" i="7"/>
  <c r="H411" i="10"/>
  <c r="N88" i="2"/>
  <c r="V48" i="4"/>
  <c r="P231" i="10"/>
  <c r="D231" i="6"/>
  <c r="D51" i="7"/>
  <c r="H51" i="10"/>
  <c r="B28" i="2"/>
  <c r="D275" i="11"/>
  <c r="L275" i="10"/>
  <c r="B48" i="4"/>
  <c r="P156" i="10"/>
  <c r="D156" i="6"/>
  <c r="L290" i="10"/>
  <c r="D290" i="11"/>
  <c r="V48" i="2"/>
  <c r="H231" i="10"/>
  <c r="D231" i="7"/>
  <c r="R68" i="1"/>
  <c r="D321" i="5"/>
  <c r="D321" i="10"/>
  <c r="L185" i="10"/>
  <c r="D185" i="11"/>
  <c r="V68" i="2"/>
  <c r="H336" i="10"/>
  <c r="D336" i="7"/>
  <c r="H261" i="10"/>
  <c r="B68" i="2"/>
  <c r="D261" i="7"/>
  <c r="H351" i="10"/>
  <c r="D351" i="7"/>
  <c r="Z68" i="2"/>
  <c r="F28" i="4"/>
  <c r="P66" i="10"/>
  <c r="D66" i="6"/>
  <c r="L5" i="10"/>
  <c r="D5" i="11"/>
  <c r="L320" i="10"/>
  <c r="D320" i="11"/>
  <c r="P111" i="10"/>
  <c r="D111" i="6"/>
  <c r="R28" i="4"/>
  <c r="L260" i="10"/>
  <c r="D260" i="11"/>
  <c r="P366" i="10"/>
  <c r="D366" i="6"/>
  <c r="B88" i="4"/>
  <c r="D441" i="5"/>
  <c r="D441" i="10"/>
  <c r="V88" i="1"/>
  <c r="D396" i="5"/>
  <c r="D396" i="10"/>
  <c r="J88" i="1"/>
  <c r="D321" i="6"/>
  <c r="R68" i="4"/>
  <c r="P321" i="10"/>
  <c r="F28" i="1"/>
  <c r="D66" i="10"/>
  <c r="D66" i="5"/>
  <c r="B48" i="2"/>
  <c r="D156" i="7"/>
  <c r="H156" i="10"/>
  <c r="D141" i="5"/>
  <c r="Z28" i="1"/>
  <c r="D141" i="10"/>
  <c r="F68" i="4"/>
  <c r="D276" i="6"/>
  <c r="P276" i="10"/>
  <c r="N88" i="1"/>
  <c r="D411" i="10"/>
  <c r="D411" i="5"/>
  <c r="J48" i="1"/>
  <c r="D186" i="10"/>
  <c r="D186" i="5"/>
  <c r="D216" i="6"/>
  <c r="P216" i="10"/>
  <c r="R48" i="4"/>
  <c r="D36" i="6"/>
  <c r="Z8" i="4"/>
  <c r="P36" i="10"/>
  <c r="P261" i="10"/>
  <c r="B68" i="4"/>
  <c r="D261" i="6"/>
  <c r="L440" i="10"/>
  <c r="D440" i="11"/>
  <c r="P291" i="10"/>
  <c r="D291" i="6"/>
  <c r="J68" i="4"/>
  <c r="D246" i="5"/>
  <c r="Z48" i="1"/>
  <c r="D246" i="10"/>
  <c r="J88" i="2"/>
  <c r="D396" i="7"/>
  <c r="H396" i="10"/>
  <c r="L155" i="10"/>
  <c r="D155" i="11"/>
  <c r="D246" i="7"/>
  <c r="H246" i="10"/>
  <c r="Z48" i="2"/>
  <c r="D201" i="5"/>
  <c r="N48" i="1"/>
  <c r="D201" i="10"/>
  <c r="P5" i="10"/>
  <c r="D5" i="6"/>
  <c r="C218" i="7"/>
  <c r="C228" i="7"/>
  <c r="C223" i="7"/>
  <c r="C215" i="7"/>
  <c r="C225" i="7"/>
  <c r="C220" i="7"/>
  <c r="C217" i="7"/>
  <c r="C227" i="7"/>
  <c r="C222" i="7"/>
  <c r="C219" i="7"/>
  <c r="C229" i="7"/>
  <c r="C224" i="7"/>
  <c r="C216" i="7"/>
  <c r="C226" i="7"/>
  <c r="C221" i="7"/>
  <c r="W46" i="2"/>
  <c r="C226" i="11"/>
  <c r="C221" i="11"/>
  <c r="C218" i="11"/>
  <c r="C228" i="11"/>
  <c r="C223" i="11"/>
  <c r="C215" i="11"/>
  <c r="C225" i="11"/>
  <c r="C220" i="11"/>
  <c r="C217" i="11"/>
  <c r="C227" i="11"/>
  <c r="C222" i="11"/>
  <c r="C224" i="11"/>
  <c r="C219" i="11"/>
  <c r="C229" i="11"/>
  <c r="C216" i="11"/>
  <c r="W46" i="3"/>
  <c r="C228" i="6"/>
  <c r="C223" i="6"/>
  <c r="C215" i="6"/>
  <c r="C225" i="6"/>
  <c r="C220" i="6"/>
  <c r="C217" i="6"/>
  <c r="C227" i="6"/>
  <c r="C222" i="6"/>
  <c r="C219" i="6"/>
  <c r="C229" i="6"/>
  <c r="C224" i="6"/>
  <c r="C216" i="6"/>
  <c r="C226" i="6"/>
  <c r="C221" i="6"/>
  <c r="C218" i="6"/>
  <c r="W46" i="4"/>
  <c r="C184" i="10"/>
  <c r="C176" i="10"/>
  <c r="C183" i="10"/>
  <c r="C175" i="10"/>
  <c r="C182" i="10"/>
  <c r="C174" i="10"/>
  <c r="C181" i="10"/>
  <c r="C173" i="10"/>
  <c r="C180" i="10"/>
  <c r="C172" i="10"/>
  <c r="C179" i="10"/>
  <c r="C171" i="10"/>
  <c r="C178" i="10"/>
  <c r="C170" i="10"/>
  <c r="C177" i="10"/>
  <c r="C177" i="5"/>
  <c r="C180" i="5"/>
  <c r="C172" i="5"/>
  <c r="C183" i="5"/>
  <c r="C175" i="5"/>
  <c r="C178" i="5"/>
  <c r="C170" i="5"/>
  <c r="C181" i="5"/>
  <c r="C173" i="5"/>
  <c r="C184" i="5"/>
  <c r="C176" i="5"/>
  <c r="C179" i="5"/>
  <c r="C171" i="5"/>
  <c r="C182" i="5"/>
  <c r="C174" i="5"/>
  <c r="K46" i="1"/>
  <c r="D201" i="6" l="1"/>
  <c r="N48" i="4"/>
  <c r="P201" i="10"/>
  <c r="D170" i="5"/>
  <c r="D170" i="10"/>
  <c r="D335" i="10"/>
  <c r="D335" i="5"/>
  <c r="H140" i="10"/>
  <c r="D140" i="7"/>
  <c r="D96" i="10"/>
  <c r="N28" i="1"/>
  <c r="D96" i="5"/>
  <c r="H381" i="10"/>
  <c r="D381" i="7"/>
  <c r="F88" i="2"/>
  <c r="L245" i="10"/>
  <c r="D245" i="11"/>
  <c r="D5" i="10"/>
  <c r="D5" i="5"/>
  <c r="D81" i="6"/>
  <c r="J28" i="4"/>
  <c r="P81" i="10"/>
  <c r="D125" i="11"/>
  <c r="L125" i="10"/>
  <c r="D350" i="11"/>
  <c r="L350" i="10"/>
  <c r="V28" i="4"/>
  <c r="P126" i="10"/>
  <c r="D126" i="6"/>
  <c r="D95" i="11"/>
  <c r="L95" i="10"/>
  <c r="H95" i="10"/>
  <c r="D95" i="7"/>
  <c r="B48" i="1"/>
  <c r="D156" i="5"/>
  <c r="D156" i="10"/>
  <c r="D80" i="11"/>
  <c r="L80" i="10"/>
  <c r="L65" i="10"/>
  <c r="D65" i="11"/>
  <c r="P336" i="10"/>
  <c r="V68" i="4"/>
  <c r="D336" i="6"/>
  <c r="P381" i="10"/>
  <c r="D381" i="6"/>
  <c r="F88" i="4"/>
  <c r="N68" i="2"/>
  <c r="H306" i="10"/>
  <c r="D306" i="7"/>
  <c r="B88" i="2"/>
  <c r="D366" i="7"/>
  <c r="H366" i="10"/>
  <c r="D81" i="10"/>
  <c r="D81" i="5"/>
  <c r="J28" i="1"/>
  <c r="D50" i="11"/>
  <c r="L50" i="10"/>
  <c r="D276" i="10"/>
  <c r="D276" i="5"/>
  <c r="F68" i="1"/>
  <c r="P21" i="10"/>
  <c r="V8" i="4"/>
  <c r="D21" i="6"/>
  <c r="R88" i="1"/>
  <c r="D426" i="5"/>
  <c r="D426" i="10"/>
  <c r="D351" i="10"/>
  <c r="Z68" i="1"/>
  <c r="D351" i="5"/>
  <c r="N68" i="1"/>
  <c r="D306" i="10"/>
  <c r="D306" i="5"/>
  <c r="J88" i="4"/>
  <c r="P396" i="10"/>
  <c r="D396" i="6"/>
  <c r="D441" i="6"/>
  <c r="V88" i="4"/>
  <c r="P441" i="10"/>
  <c r="P141" i="10"/>
  <c r="D141" i="6"/>
  <c r="Z28" i="4"/>
  <c r="H6" i="10"/>
  <c r="R8" i="2"/>
  <c r="D6" i="7"/>
  <c r="F68" i="2"/>
  <c r="H276" i="10"/>
  <c r="D276" i="7"/>
  <c r="D20" i="11"/>
  <c r="L20" i="10"/>
  <c r="P351" i="10"/>
  <c r="Z68" i="4"/>
  <c r="D351" i="6"/>
  <c r="D321" i="7"/>
  <c r="R68" i="2"/>
  <c r="H321" i="10"/>
  <c r="L365" i="10"/>
  <c r="D365" i="11"/>
  <c r="V8" i="1"/>
  <c r="D21" i="5"/>
  <c r="D21" i="10"/>
  <c r="L305" i="10"/>
  <c r="D305" i="11"/>
  <c r="Z48" i="4"/>
  <c r="P246" i="10"/>
  <c r="D246" i="6"/>
  <c r="D36" i="7"/>
  <c r="H36" i="10"/>
  <c r="Z8" i="2"/>
  <c r="D35" i="11"/>
  <c r="L35" i="10"/>
  <c r="R28" i="1"/>
  <c r="D111" i="10"/>
  <c r="D111" i="5"/>
  <c r="B68" i="1"/>
  <c r="D261" i="5"/>
  <c r="D261" i="10"/>
  <c r="J28" i="2"/>
  <c r="D81" i="7"/>
  <c r="H81" i="10"/>
  <c r="P96" i="10"/>
  <c r="N28" i="4"/>
  <c r="D96" i="6"/>
  <c r="D440" i="10"/>
  <c r="D440" i="5"/>
  <c r="D410" i="7"/>
  <c r="H410" i="10"/>
  <c r="D305" i="6"/>
  <c r="P305" i="10"/>
  <c r="D125" i="10"/>
  <c r="D125" i="5"/>
  <c r="H20" i="10"/>
  <c r="D20" i="7"/>
  <c r="P170" i="10"/>
  <c r="D170" i="6"/>
  <c r="D200" i="10"/>
  <c r="D200" i="5"/>
  <c r="D215" i="6"/>
  <c r="P215" i="10"/>
  <c r="D410" i="5"/>
  <c r="D410" i="10"/>
  <c r="D65" i="5"/>
  <c r="D65" i="10"/>
  <c r="D395" i="10"/>
  <c r="D395" i="5"/>
  <c r="D65" i="6"/>
  <c r="P65" i="10"/>
  <c r="D50" i="6"/>
  <c r="P50" i="10"/>
  <c r="D110" i="7"/>
  <c r="H110" i="10"/>
  <c r="D185" i="6"/>
  <c r="P185" i="10"/>
  <c r="D50" i="5"/>
  <c r="D50" i="10"/>
  <c r="D260" i="6"/>
  <c r="P260" i="10"/>
  <c r="P110" i="10"/>
  <c r="D110" i="6"/>
  <c r="H395" i="10"/>
  <c r="D395" i="7"/>
  <c r="D185" i="5"/>
  <c r="D185" i="10"/>
  <c r="D155" i="7"/>
  <c r="H155" i="10"/>
  <c r="D350" i="7"/>
  <c r="H350" i="10"/>
  <c r="H260" i="10"/>
  <c r="D260" i="7"/>
  <c r="D335" i="7"/>
  <c r="H335" i="10"/>
  <c r="H230" i="10"/>
  <c r="D230" i="7"/>
  <c r="H50" i="10"/>
  <c r="D50" i="7"/>
  <c r="D35" i="5"/>
  <c r="D35" i="10"/>
  <c r="D230" i="10"/>
  <c r="D230" i="5"/>
  <c r="H290" i="10"/>
  <c r="D290" i="7"/>
  <c r="D365" i="5"/>
  <c r="D365" i="10"/>
  <c r="H170" i="10"/>
  <c r="D170" i="7"/>
  <c r="D215" i="7"/>
  <c r="H215" i="10"/>
  <c r="P410" i="10"/>
  <c r="D410" i="6"/>
  <c r="D290" i="5"/>
  <c r="D290" i="10"/>
  <c r="D245" i="5"/>
  <c r="D245" i="10"/>
  <c r="P275" i="10"/>
  <c r="D275" i="6"/>
  <c r="D425" i="6"/>
  <c r="P425" i="10"/>
  <c r="D425" i="7"/>
  <c r="H425" i="10"/>
  <c r="D290" i="6"/>
  <c r="P290" i="10"/>
  <c r="D140" i="10"/>
  <c r="D140" i="5"/>
  <c r="H245" i="10"/>
  <c r="D245" i="7"/>
  <c r="P35" i="10"/>
  <c r="D35" i="6"/>
  <c r="D320" i="6"/>
  <c r="P320" i="10"/>
  <c r="P365" i="10"/>
  <c r="D365" i="6"/>
  <c r="D320" i="5"/>
  <c r="D320" i="10"/>
  <c r="P155" i="10"/>
  <c r="D155" i="6"/>
  <c r="P230" i="10"/>
  <c r="D230" i="6"/>
  <c r="D185" i="7"/>
  <c r="H185" i="10"/>
  <c r="D200" i="7"/>
  <c r="H200" i="10"/>
  <c r="D440" i="7"/>
  <c r="H440" i="10"/>
  <c r="D215" i="5"/>
  <c r="D215" i="10"/>
  <c r="H125" i="10"/>
  <c r="D125" i="7"/>
  <c r="C241" i="6"/>
  <c r="C236" i="6"/>
  <c r="C233" i="6"/>
  <c r="C243" i="6"/>
  <c r="C238" i="6"/>
  <c r="C230" i="6"/>
  <c r="C240" i="6"/>
  <c r="C235" i="6"/>
  <c r="C232" i="6"/>
  <c r="C242" i="6"/>
  <c r="C237" i="6"/>
  <c r="C234" i="6"/>
  <c r="C244" i="6"/>
  <c r="C239" i="6"/>
  <c r="C231" i="6"/>
  <c r="AA46" i="4"/>
  <c r="C239" i="11"/>
  <c r="C234" i="11"/>
  <c r="C244" i="11"/>
  <c r="C231" i="11"/>
  <c r="C241" i="11"/>
  <c r="C236" i="11"/>
  <c r="C233" i="11"/>
  <c r="C243" i="11"/>
  <c r="C238" i="11"/>
  <c r="C230" i="11"/>
  <c r="C240" i="11"/>
  <c r="C235" i="11"/>
  <c r="C232" i="11"/>
  <c r="C242" i="11"/>
  <c r="C237" i="11"/>
  <c r="AA46" i="3"/>
  <c r="C244" i="7"/>
  <c r="C239" i="7"/>
  <c r="C231" i="7"/>
  <c r="C241" i="7"/>
  <c r="C236" i="7"/>
  <c r="C233" i="7"/>
  <c r="C243" i="7"/>
  <c r="C238" i="7"/>
  <c r="C230" i="7"/>
  <c r="C240" i="7"/>
  <c r="C235" i="7"/>
  <c r="C232" i="7"/>
  <c r="C242" i="7"/>
  <c r="C237" i="7"/>
  <c r="C234" i="7"/>
  <c r="AA46" i="2"/>
  <c r="C192" i="10"/>
  <c r="C199" i="10"/>
  <c r="C191" i="10"/>
  <c r="C198" i="10"/>
  <c r="C190" i="10"/>
  <c r="C197" i="10"/>
  <c r="C189" i="10"/>
  <c r="C196" i="10"/>
  <c r="C188" i="10"/>
  <c r="C195" i="10"/>
  <c r="C187" i="10"/>
  <c r="C194" i="10"/>
  <c r="C186" i="10"/>
  <c r="C193" i="10"/>
  <c r="C185" i="10"/>
  <c r="C193" i="5"/>
  <c r="C185" i="5"/>
  <c r="C196" i="5"/>
  <c r="C188" i="5"/>
  <c r="C199" i="5"/>
  <c r="C191" i="5"/>
  <c r="C194" i="5"/>
  <c r="C186" i="5"/>
  <c r="C197" i="5"/>
  <c r="C189" i="5"/>
  <c r="C192" i="5"/>
  <c r="C195" i="5"/>
  <c r="C187" i="5"/>
  <c r="C198" i="5"/>
  <c r="C190" i="5"/>
  <c r="O46" i="1"/>
  <c r="D200" i="6" l="1"/>
  <c r="P200" i="10"/>
  <c r="D95" i="5"/>
  <c r="D95" i="10"/>
  <c r="H380" i="10"/>
  <c r="D380" i="7"/>
  <c r="D80" i="6"/>
  <c r="P80" i="10"/>
  <c r="D35" i="7"/>
  <c r="H35" i="10"/>
  <c r="D350" i="10"/>
  <c r="D350" i="5"/>
  <c r="D425" i="10"/>
  <c r="D425" i="5"/>
  <c r="D275" i="5"/>
  <c r="D275" i="10"/>
  <c r="D110" i="5"/>
  <c r="D110" i="10"/>
  <c r="P245" i="10"/>
  <c r="D245" i="6"/>
  <c r="P350" i="10"/>
  <c r="D350" i="6"/>
  <c r="D5" i="7"/>
  <c r="H5" i="10"/>
  <c r="D80" i="5"/>
  <c r="D80" i="10"/>
  <c r="D305" i="7"/>
  <c r="H305" i="10"/>
  <c r="P125" i="10"/>
  <c r="D125" i="6"/>
  <c r="D260" i="5"/>
  <c r="D260" i="10"/>
  <c r="D20" i="10"/>
  <c r="D20" i="5"/>
  <c r="D320" i="7"/>
  <c r="H320" i="10"/>
  <c r="D305" i="5"/>
  <c r="D305" i="10"/>
  <c r="P20" i="10"/>
  <c r="D20" i="6"/>
  <c r="D365" i="7"/>
  <c r="H365" i="10"/>
  <c r="D380" i="6"/>
  <c r="P380" i="10"/>
  <c r="P335" i="10"/>
  <c r="D335" i="6"/>
  <c r="D155" i="10"/>
  <c r="D155" i="5"/>
  <c r="P95" i="10"/>
  <c r="D95" i="6"/>
  <c r="H80" i="10"/>
  <c r="D80" i="7"/>
  <c r="H275" i="10"/>
  <c r="D275" i="7"/>
  <c r="D140" i="6"/>
  <c r="P140" i="10"/>
  <c r="D440" i="6"/>
  <c r="P440" i="10"/>
  <c r="P395" i="10"/>
  <c r="D395" i="6"/>
  <c r="C257" i="7"/>
  <c r="C252" i="7"/>
  <c r="C249" i="7"/>
  <c r="C259" i="7"/>
  <c r="C254" i="7"/>
  <c r="C246" i="7"/>
  <c r="C256" i="7"/>
  <c r="C251" i="7"/>
  <c r="C248" i="7"/>
  <c r="C258" i="7"/>
  <c r="C253" i="7"/>
  <c r="C245" i="7"/>
  <c r="C255" i="7"/>
  <c r="C250" i="7"/>
  <c r="C247" i="7"/>
  <c r="C66" i="2"/>
  <c r="C247" i="11"/>
  <c r="C257" i="11"/>
  <c r="C252" i="11"/>
  <c r="C254" i="11"/>
  <c r="C249" i="11"/>
  <c r="C259" i="11"/>
  <c r="C246" i="11"/>
  <c r="C256" i="11"/>
  <c r="C251" i="11"/>
  <c r="C248" i="11"/>
  <c r="C258" i="11"/>
  <c r="C253" i="11"/>
  <c r="C245" i="11"/>
  <c r="C255" i="11"/>
  <c r="C250" i="11"/>
  <c r="C66" i="3"/>
  <c r="C249" i="6"/>
  <c r="C259" i="6"/>
  <c r="C254" i="6"/>
  <c r="C246" i="6"/>
  <c r="C256" i="6"/>
  <c r="C251" i="6"/>
  <c r="C248" i="6"/>
  <c r="C258" i="6"/>
  <c r="C253" i="6"/>
  <c r="C245" i="6"/>
  <c r="C255" i="6"/>
  <c r="C250" i="6"/>
  <c r="C247" i="6"/>
  <c r="C257" i="6"/>
  <c r="C252" i="6"/>
  <c r="C66" i="4"/>
  <c r="C208" i="10"/>
  <c r="C200" i="10"/>
  <c r="C207" i="10"/>
  <c r="C214" i="10"/>
  <c r="C206" i="10"/>
  <c r="C213" i="10"/>
  <c r="C205" i="10"/>
  <c r="C212" i="10"/>
  <c r="C204" i="10"/>
  <c r="C211" i="10"/>
  <c r="C203" i="10"/>
  <c r="C210" i="10"/>
  <c r="C202" i="10"/>
  <c r="C209" i="10"/>
  <c r="C201" i="10"/>
  <c r="C209" i="5"/>
  <c r="C201" i="5"/>
  <c r="C212" i="5"/>
  <c r="C204" i="5"/>
  <c r="C207" i="5"/>
  <c r="C210" i="5"/>
  <c r="C202" i="5"/>
  <c r="C213" i="5"/>
  <c r="C205" i="5"/>
  <c r="C208" i="5"/>
  <c r="C200" i="5"/>
  <c r="C211" i="5"/>
  <c r="C203" i="5"/>
  <c r="C214" i="5"/>
  <c r="C206" i="5"/>
  <c r="S46" i="1"/>
  <c r="C262" i="6" l="1"/>
  <c r="C272" i="6"/>
  <c r="C267" i="6"/>
  <c r="C264" i="6"/>
  <c r="C274" i="6"/>
  <c r="C269" i="6"/>
  <c r="C261" i="6"/>
  <c r="C271" i="6"/>
  <c r="C266" i="6"/>
  <c r="C263" i="6"/>
  <c r="C273" i="6"/>
  <c r="C268" i="6"/>
  <c r="C260" i="6"/>
  <c r="C270" i="6"/>
  <c r="C265" i="6"/>
  <c r="G66" i="4"/>
  <c r="C273" i="11"/>
  <c r="C268" i="11"/>
  <c r="C260" i="11"/>
  <c r="C270" i="11"/>
  <c r="C265" i="11"/>
  <c r="C262" i="11"/>
  <c r="C272" i="11"/>
  <c r="C267" i="11"/>
  <c r="C269" i="11"/>
  <c r="C264" i="11"/>
  <c r="C274" i="11"/>
  <c r="C261" i="11"/>
  <c r="C271" i="11"/>
  <c r="C266" i="11"/>
  <c r="C263" i="11"/>
  <c r="G66" i="3"/>
  <c r="C270" i="7"/>
  <c r="C265" i="7"/>
  <c r="C262" i="7"/>
  <c r="C272" i="7"/>
  <c r="C267" i="7"/>
  <c r="C264" i="7"/>
  <c r="C274" i="7"/>
  <c r="C269" i="7"/>
  <c r="C261" i="7"/>
  <c r="C271" i="7"/>
  <c r="C266" i="7"/>
  <c r="C263" i="7"/>
  <c r="C273" i="7"/>
  <c r="C268" i="7"/>
  <c r="C260" i="7"/>
  <c r="G66" i="2"/>
  <c r="C224" i="10"/>
  <c r="C216" i="10"/>
  <c r="C223" i="10"/>
  <c r="C215" i="10"/>
  <c r="C222" i="10"/>
  <c r="C229" i="10"/>
  <c r="C221" i="10"/>
  <c r="C228" i="10"/>
  <c r="C220" i="10"/>
  <c r="C227" i="10"/>
  <c r="C219" i="10"/>
  <c r="C226" i="10"/>
  <c r="C218" i="10"/>
  <c r="C225" i="10"/>
  <c r="C217" i="10"/>
  <c r="C225" i="5"/>
  <c r="C217" i="5"/>
  <c r="C228" i="5"/>
  <c r="C220" i="5"/>
  <c r="C223" i="5"/>
  <c r="C215" i="5"/>
  <c r="C226" i="5"/>
  <c r="C218" i="5"/>
  <c r="C229" i="5"/>
  <c r="C221" i="5"/>
  <c r="C224" i="5"/>
  <c r="C216" i="5"/>
  <c r="C227" i="5"/>
  <c r="C219" i="5"/>
  <c r="C222" i="5"/>
  <c r="W46" i="1"/>
  <c r="C278" i="7" l="1"/>
  <c r="C288" i="7"/>
  <c r="C283" i="7"/>
  <c r="C275" i="7"/>
  <c r="C285" i="7"/>
  <c r="C280" i="7"/>
  <c r="C277" i="7"/>
  <c r="C287" i="7"/>
  <c r="C282" i="7"/>
  <c r="C279" i="7"/>
  <c r="C289" i="7"/>
  <c r="C284" i="7"/>
  <c r="C276" i="7"/>
  <c r="C286" i="7"/>
  <c r="C281" i="7"/>
  <c r="K66" i="2"/>
  <c r="C286" i="11"/>
  <c r="C281" i="11"/>
  <c r="C278" i="11"/>
  <c r="C288" i="11"/>
  <c r="C283" i="11"/>
  <c r="C275" i="11"/>
  <c r="C285" i="11"/>
  <c r="C280" i="11"/>
  <c r="C277" i="11"/>
  <c r="C287" i="11"/>
  <c r="C282" i="11"/>
  <c r="C284" i="11"/>
  <c r="C279" i="11"/>
  <c r="C289" i="11"/>
  <c r="C276" i="11"/>
  <c r="K66" i="3"/>
  <c r="C288" i="6"/>
  <c r="C283" i="6"/>
  <c r="C275" i="6"/>
  <c r="C285" i="6"/>
  <c r="C280" i="6"/>
  <c r="C277" i="6"/>
  <c r="C287" i="6"/>
  <c r="C282" i="6"/>
  <c r="C279" i="6"/>
  <c r="C289" i="6"/>
  <c r="C284" i="6"/>
  <c r="C276" i="6"/>
  <c r="C286" i="6"/>
  <c r="C281" i="6"/>
  <c r="C278" i="6"/>
  <c r="K66" i="4"/>
  <c r="C244" i="10"/>
  <c r="C243" i="10"/>
  <c r="C240" i="10"/>
  <c r="C232" i="10"/>
  <c r="C239" i="10"/>
  <c r="C231" i="10"/>
  <c r="C238" i="10"/>
  <c r="C230" i="10"/>
  <c r="C237" i="10"/>
  <c r="C236" i="10"/>
  <c r="C235" i="10"/>
  <c r="C242" i="10"/>
  <c r="C234" i="10"/>
  <c r="C241" i="10"/>
  <c r="C233" i="10"/>
  <c r="C241" i="5"/>
  <c r="C233" i="5"/>
  <c r="C244" i="5"/>
  <c r="C236" i="5"/>
  <c r="C239" i="5"/>
  <c r="C231" i="5"/>
  <c r="C242" i="5"/>
  <c r="C234" i="5"/>
  <c r="C237" i="5"/>
  <c r="C240" i="5"/>
  <c r="C232" i="5"/>
  <c r="C243" i="5"/>
  <c r="C235" i="5"/>
  <c r="C238" i="5"/>
  <c r="C230" i="5"/>
  <c r="AA46" i="1"/>
  <c r="C301" i="6" l="1"/>
  <c r="C296" i="6"/>
  <c r="C293" i="6"/>
  <c r="C303" i="6"/>
  <c r="C298" i="6"/>
  <c r="C290" i="6"/>
  <c r="C300" i="6"/>
  <c r="C295" i="6"/>
  <c r="C292" i="6"/>
  <c r="C302" i="6"/>
  <c r="C297" i="6"/>
  <c r="C294" i="6"/>
  <c r="C304" i="6"/>
  <c r="C299" i="6"/>
  <c r="C291" i="6"/>
  <c r="O66" i="4"/>
  <c r="C299" i="11"/>
  <c r="C294" i="11"/>
  <c r="C304" i="11"/>
  <c r="C291" i="11"/>
  <c r="C301" i="11"/>
  <c r="C296" i="11"/>
  <c r="C293" i="11"/>
  <c r="C303" i="11"/>
  <c r="C298" i="11"/>
  <c r="C290" i="11"/>
  <c r="C300" i="11"/>
  <c r="C295" i="11"/>
  <c r="C292" i="11"/>
  <c r="C302" i="11"/>
  <c r="C297" i="11"/>
  <c r="O66" i="3"/>
  <c r="C304" i="7"/>
  <c r="C299" i="7"/>
  <c r="C291" i="7"/>
  <c r="C301" i="7"/>
  <c r="C296" i="7"/>
  <c r="C293" i="7"/>
  <c r="C303" i="7"/>
  <c r="C298" i="7"/>
  <c r="C290" i="7"/>
  <c r="C300" i="7"/>
  <c r="C295" i="7"/>
  <c r="C292" i="7"/>
  <c r="C302" i="7"/>
  <c r="C297" i="7"/>
  <c r="C294" i="7"/>
  <c r="O66" i="2"/>
  <c r="C255" i="10"/>
  <c r="C247" i="10"/>
  <c r="C254" i="10"/>
  <c r="C246" i="10"/>
  <c r="C253" i="10"/>
  <c r="C245" i="10"/>
  <c r="C252" i="10"/>
  <c r="C259" i="10"/>
  <c r="C251" i="10"/>
  <c r="C256" i="10"/>
  <c r="C248" i="10"/>
  <c r="C250" i="10"/>
  <c r="C249" i="10"/>
  <c r="C258" i="10"/>
  <c r="C257" i="10"/>
  <c r="C257" i="5"/>
  <c r="C249" i="5"/>
  <c r="C252" i="5"/>
  <c r="C255" i="5"/>
  <c r="C247" i="5"/>
  <c r="C258" i="5"/>
  <c r="C250" i="5"/>
  <c r="C253" i="5"/>
  <c r="C245" i="5"/>
  <c r="C256" i="5"/>
  <c r="C248" i="5"/>
  <c r="C259" i="5"/>
  <c r="C251" i="5"/>
  <c r="C254" i="5"/>
  <c r="C246" i="5"/>
  <c r="C66" i="1"/>
  <c r="C317" i="7" l="1"/>
  <c r="C312" i="7"/>
  <c r="C309" i="7"/>
  <c r="C319" i="7"/>
  <c r="C314" i="7"/>
  <c r="C306" i="7"/>
  <c r="C316" i="7"/>
  <c r="C311" i="7"/>
  <c r="C308" i="7"/>
  <c r="C318" i="7"/>
  <c r="C313" i="7"/>
  <c r="C305" i="7"/>
  <c r="C315" i="7"/>
  <c r="C310" i="7"/>
  <c r="C307" i="7"/>
  <c r="S66" i="2"/>
  <c r="C307" i="11"/>
  <c r="C317" i="11"/>
  <c r="C312" i="11"/>
  <c r="C314" i="11"/>
  <c r="C309" i="11"/>
  <c r="C319" i="11"/>
  <c r="C306" i="11"/>
  <c r="C316" i="11"/>
  <c r="C311" i="11"/>
  <c r="C308" i="11"/>
  <c r="C318" i="11"/>
  <c r="C313" i="11"/>
  <c r="C305" i="11"/>
  <c r="C315" i="11"/>
  <c r="C310" i="11"/>
  <c r="S66" i="3"/>
  <c r="C309" i="6"/>
  <c r="C319" i="6"/>
  <c r="C314" i="6"/>
  <c r="C306" i="6"/>
  <c r="C316" i="6"/>
  <c r="C311" i="6"/>
  <c r="C308" i="6"/>
  <c r="C318" i="6"/>
  <c r="C313" i="6"/>
  <c r="C305" i="6"/>
  <c r="C315" i="6"/>
  <c r="C310" i="6"/>
  <c r="C307" i="6"/>
  <c r="C317" i="6"/>
  <c r="C312" i="6"/>
  <c r="S66" i="4"/>
  <c r="C263" i="10"/>
  <c r="C274" i="10"/>
  <c r="C269" i="10"/>
  <c r="C262" i="10"/>
  <c r="C273" i="10"/>
  <c r="C261" i="10"/>
  <c r="C272" i="10"/>
  <c r="C268" i="10"/>
  <c r="C260" i="10"/>
  <c r="C271" i="10"/>
  <c r="C267" i="10"/>
  <c r="C264" i="10"/>
  <c r="C266" i="10"/>
  <c r="C265" i="10"/>
  <c r="C270" i="10"/>
  <c r="C263" i="5"/>
  <c r="C273" i="5"/>
  <c r="C268" i="5"/>
  <c r="C260" i="5"/>
  <c r="C270" i="5"/>
  <c r="C265" i="5"/>
  <c r="C262" i="5"/>
  <c r="C272" i="5"/>
  <c r="C267" i="5"/>
  <c r="C264" i="5"/>
  <c r="C274" i="5"/>
  <c r="C269" i="5"/>
  <c r="C261" i="5"/>
  <c r="C271" i="5"/>
  <c r="C266" i="5"/>
  <c r="G66" i="1"/>
  <c r="C322" i="6" l="1"/>
  <c r="C332" i="6"/>
  <c r="C327" i="6"/>
  <c r="C324" i="6"/>
  <c r="C334" i="6"/>
  <c r="C329" i="6"/>
  <c r="C321" i="6"/>
  <c r="C331" i="6"/>
  <c r="C326" i="6"/>
  <c r="C323" i="6"/>
  <c r="C333" i="6"/>
  <c r="C328" i="6"/>
  <c r="C320" i="6"/>
  <c r="C330" i="6"/>
  <c r="C325" i="6"/>
  <c r="W66" i="4"/>
  <c r="C333" i="11"/>
  <c r="C328" i="11"/>
  <c r="C320" i="11"/>
  <c r="C330" i="11"/>
  <c r="C325" i="11"/>
  <c r="C322" i="11"/>
  <c r="C332" i="11"/>
  <c r="C327" i="11"/>
  <c r="C329" i="11"/>
  <c r="C324" i="11"/>
  <c r="C334" i="11"/>
  <c r="C321" i="11"/>
  <c r="C331" i="11"/>
  <c r="C326" i="11"/>
  <c r="C323" i="11"/>
  <c r="W66" i="3"/>
  <c r="C330" i="7"/>
  <c r="C325" i="7"/>
  <c r="C322" i="7"/>
  <c r="C332" i="7"/>
  <c r="C327" i="7"/>
  <c r="C324" i="7"/>
  <c r="C334" i="7"/>
  <c r="C329" i="7"/>
  <c r="C321" i="7"/>
  <c r="C331" i="7"/>
  <c r="C326" i="7"/>
  <c r="C323" i="7"/>
  <c r="C333" i="7"/>
  <c r="C328" i="7"/>
  <c r="C320" i="7"/>
  <c r="W66" i="2"/>
  <c r="C283" i="10"/>
  <c r="C275" i="10"/>
  <c r="C282" i="10"/>
  <c r="C289" i="10"/>
  <c r="C281" i="10"/>
  <c r="C288" i="10"/>
  <c r="C280" i="10"/>
  <c r="C287" i="10"/>
  <c r="C279" i="10"/>
  <c r="C284" i="10"/>
  <c r="C276" i="10"/>
  <c r="C286" i="10"/>
  <c r="C285" i="10"/>
  <c r="C278" i="10"/>
  <c r="C277" i="10"/>
  <c r="C282" i="5"/>
  <c r="C285" i="5"/>
  <c r="C277" i="5"/>
  <c r="C288" i="5"/>
  <c r="C280" i="5"/>
  <c r="C283" i="5"/>
  <c r="C275" i="5"/>
  <c r="C286" i="5"/>
  <c r="C278" i="5"/>
  <c r="C289" i="5"/>
  <c r="C281" i="5"/>
  <c r="C284" i="5"/>
  <c r="C276" i="5"/>
  <c r="C287" i="5"/>
  <c r="C279" i="5"/>
  <c r="K66" i="1"/>
  <c r="C338" i="7" l="1"/>
  <c r="C348" i="7"/>
  <c r="C343" i="7"/>
  <c r="C335" i="7"/>
  <c r="C345" i="7"/>
  <c r="C340" i="7"/>
  <c r="C337" i="7"/>
  <c r="C347" i="7"/>
  <c r="C342" i="7"/>
  <c r="C339" i="7"/>
  <c r="C349" i="7"/>
  <c r="C344" i="7"/>
  <c r="C336" i="7"/>
  <c r="C346" i="7"/>
  <c r="C341" i="7"/>
  <c r="AA66" i="2"/>
  <c r="C345" i="11"/>
  <c r="C347" i="11"/>
  <c r="C344" i="11"/>
  <c r="C349" i="11"/>
  <c r="C346" i="11"/>
  <c r="C338" i="11"/>
  <c r="C348" i="11"/>
  <c r="C341" i="11"/>
  <c r="C335" i="11"/>
  <c r="C343" i="11"/>
  <c r="C340" i="11"/>
  <c r="C337" i="11"/>
  <c r="C342" i="11"/>
  <c r="C339" i="11"/>
  <c r="C336" i="11"/>
  <c r="AA66" i="3"/>
  <c r="C348" i="6"/>
  <c r="C343" i="6"/>
  <c r="C335" i="6"/>
  <c r="C345" i="6"/>
  <c r="C340" i="6"/>
  <c r="C337" i="6"/>
  <c r="C347" i="6"/>
  <c r="C342" i="6"/>
  <c r="C339" i="6"/>
  <c r="C349" i="6"/>
  <c r="C344" i="6"/>
  <c r="C336" i="6"/>
  <c r="C346" i="6"/>
  <c r="C341" i="6"/>
  <c r="C338" i="6"/>
  <c r="AA66" i="4"/>
  <c r="C299" i="10"/>
  <c r="C291" i="10"/>
  <c r="C298" i="10"/>
  <c r="C290" i="10"/>
  <c r="C297" i="10"/>
  <c r="C304" i="10"/>
  <c r="C296" i="10"/>
  <c r="C303" i="10"/>
  <c r="C295" i="10"/>
  <c r="C300" i="10"/>
  <c r="C292" i="10"/>
  <c r="C294" i="10"/>
  <c r="C293" i="10"/>
  <c r="C302" i="10"/>
  <c r="C301" i="10"/>
  <c r="C298" i="5"/>
  <c r="C290" i="5"/>
  <c r="C301" i="5"/>
  <c r="C293" i="5"/>
  <c r="C304" i="5"/>
  <c r="C296" i="5"/>
  <c r="C299" i="5"/>
  <c r="C291" i="5"/>
  <c r="C302" i="5"/>
  <c r="C294" i="5"/>
  <c r="C297" i="5"/>
  <c r="C300" i="5"/>
  <c r="C292" i="5"/>
  <c r="C303" i="5"/>
  <c r="C295" i="5"/>
  <c r="O66" i="1"/>
  <c r="C361" i="6" l="1"/>
  <c r="C356" i="6"/>
  <c r="C353" i="6"/>
  <c r="C363" i="6"/>
  <c r="C358" i="6"/>
  <c r="C350" i="6"/>
  <c r="C360" i="6"/>
  <c r="C355" i="6"/>
  <c r="C352" i="6"/>
  <c r="C362" i="6"/>
  <c r="C357" i="6"/>
  <c r="C354" i="6"/>
  <c r="C364" i="6"/>
  <c r="C359" i="6"/>
  <c r="C351" i="6"/>
  <c r="C86" i="4"/>
  <c r="C353" i="11"/>
  <c r="C363" i="11"/>
  <c r="C358" i="11"/>
  <c r="C350" i="11"/>
  <c r="C360" i="11"/>
  <c r="C355" i="11"/>
  <c r="C352" i="11"/>
  <c r="C362" i="11"/>
  <c r="C357" i="11"/>
  <c r="C359" i="11"/>
  <c r="C354" i="11"/>
  <c r="C364" i="11"/>
  <c r="C351" i="11"/>
  <c r="C361" i="11"/>
  <c r="C356" i="11"/>
  <c r="C86" i="3"/>
  <c r="C364" i="7"/>
  <c r="C359" i="7"/>
  <c r="C351" i="7"/>
  <c r="C361" i="7"/>
  <c r="C356" i="7"/>
  <c r="C353" i="7"/>
  <c r="C363" i="7"/>
  <c r="C358" i="7"/>
  <c r="C350" i="7"/>
  <c r="C360" i="7"/>
  <c r="C355" i="7"/>
  <c r="C352" i="7"/>
  <c r="C362" i="7"/>
  <c r="C357" i="7"/>
  <c r="C354" i="7"/>
  <c r="C86" i="2"/>
  <c r="C315" i="10"/>
  <c r="C307" i="10"/>
  <c r="C314" i="10"/>
  <c r="C306" i="10"/>
  <c r="C313" i="10"/>
  <c r="C305" i="10"/>
  <c r="C312" i="10"/>
  <c r="C319" i="10"/>
  <c r="C311" i="10"/>
  <c r="C316" i="10"/>
  <c r="C308" i="10"/>
  <c r="C310" i="10"/>
  <c r="C309" i="10"/>
  <c r="C318" i="10"/>
  <c r="C317" i="10"/>
  <c r="C314" i="5"/>
  <c r="C306" i="5"/>
  <c r="C317" i="5"/>
  <c r="C309" i="5"/>
  <c r="C312" i="5"/>
  <c r="C315" i="5"/>
  <c r="C307" i="5"/>
  <c r="C318" i="5"/>
  <c r="C310" i="5"/>
  <c r="C313" i="5"/>
  <c r="C305" i="5"/>
  <c r="C316" i="5"/>
  <c r="C308" i="5"/>
  <c r="C319" i="5"/>
  <c r="C311" i="5"/>
  <c r="S66" i="1"/>
  <c r="C377" i="7" l="1"/>
  <c r="C372" i="7"/>
  <c r="C369" i="7"/>
  <c r="C379" i="7"/>
  <c r="C374" i="7"/>
  <c r="C366" i="7"/>
  <c r="C376" i="7"/>
  <c r="C371" i="7"/>
  <c r="C368" i="7"/>
  <c r="C378" i="7"/>
  <c r="C373" i="7"/>
  <c r="C365" i="7"/>
  <c r="C375" i="7"/>
  <c r="C370" i="7"/>
  <c r="C367" i="7"/>
  <c r="G86" i="2"/>
  <c r="C379" i="11"/>
  <c r="C366" i="11"/>
  <c r="C376" i="11"/>
  <c r="C371" i="11"/>
  <c r="C368" i="11"/>
  <c r="C378" i="11"/>
  <c r="C373" i="11"/>
  <c r="C365" i="11"/>
  <c r="C375" i="11"/>
  <c r="C370" i="11"/>
  <c r="C367" i="11"/>
  <c r="C377" i="11"/>
  <c r="C372" i="11"/>
  <c r="C374" i="11"/>
  <c r="C369" i="11"/>
  <c r="G86" i="3"/>
  <c r="C369" i="6"/>
  <c r="C379" i="6"/>
  <c r="C374" i="6"/>
  <c r="C366" i="6"/>
  <c r="C376" i="6"/>
  <c r="C371" i="6"/>
  <c r="C368" i="6"/>
  <c r="C378" i="6"/>
  <c r="C373" i="6"/>
  <c r="C365" i="6"/>
  <c r="C375" i="6"/>
  <c r="C370" i="6"/>
  <c r="C367" i="6"/>
  <c r="C377" i="6"/>
  <c r="C372" i="6"/>
  <c r="G86" i="4"/>
  <c r="C331" i="10"/>
  <c r="C323" i="10"/>
  <c r="C330" i="10"/>
  <c r="C322" i="10"/>
  <c r="C329" i="10"/>
  <c r="C321" i="10"/>
  <c r="C328" i="10"/>
  <c r="C320" i="10"/>
  <c r="C327" i="10"/>
  <c r="C332" i="10"/>
  <c r="C324" i="10"/>
  <c r="C326" i="10"/>
  <c r="C325" i="10"/>
  <c r="C334" i="10"/>
  <c r="C333" i="10"/>
  <c r="C330" i="5"/>
  <c r="C322" i="5"/>
  <c r="C333" i="5"/>
  <c r="C325" i="5"/>
  <c r="C328" i="5"/>
  <c r="C320" i="5"/>
  <c r="C331" i="5"/>
  <c r="C323" i="5"/>
  <c r="C334" i="5"/>
  <c r="C326" i="5"/>
  <c r="C329" i="5"/>
  <c r="C321" i="5"/>
  <c r="C332" i="5"/>
  <c r="C324" i="5"/>
  <c r="C327" i="5"/>
  <c r="W66" i="1"/>
  <c r="C382" i="6" l="1"/>
  <c r="C392" i="6"/>
  <c r="C387" i="6"/>
  <c r="C384" i="6"/>
  <c r="C394" i="6"/>
  <c r="C389" i="6"/>
  <c r="C381" i="6"/>
  <c r="C391" i="6"/>
  <c r="C386" i="6"/>
  <c r="C383" i="6"/>
  <c r="C393" i="6"/>
  <c r="C388" i="6"/>
  <c r="C380" i="6"/>
  <c r="C390" i="6"/>
  <c r="C385" i="6"/>
  <c r="K86" i="4"/>
  <c r="C392" i="11"/>
  <c r="C387" i="11"/>
  <c r="C389" i="11"/>
  <c r="C384" i="11"/>
  <c r="C394" i="11"/>
  <c r="C381" i="11"/>
  <c r="C391" i="11"/>
  <c r="C386" i="11"/>
  <c r="C383" i="11"/>
  <c r="C393" i="11"/>
  <c r="C388" i="11"/>
  <c r="C380" i="11"/>
  <c r="C390" i="11"/>
  <c r="C385" i="11"/>
  <c r="C382" i="11"/>
  <c r="K86" i="3"/>
  <c r="C390" i="7"/>
  <c r="C385" i="7"/>
  <c r="C382" i="7"/>
  <c r="C392" i="7"/>
  <c r="C387" i="7"/>
  <c r="C384" i="7"/>
  <c r="C394" i="7"/>
  <c r="C389" i="7"/>
  <c r="C381" i="7"/>
  <c r="C391" i="7"/>
  <c r="C386" i="7"/>
  <c r="C383" i="7"/>
  <c r="C393" i="7"/>
  <c r="C388" i="7"/>
  <c r="C380" i="7"/>
  <c r="K86" i="2"/>
  <c r="C347" i="10"/>
  <c r="C339" i="10"/>
  <c r="C346" i="10"/>
  <c r="C338" i="10"/>
  <c r="C345" i="10"/>
  <c r="C337" i="10"/>
  <c r="C344" i="10"/>
  <c r="C336" i="10"/>
  <c r="C343" i="10"/>
  <c r="C335" i="10"/>
  <c r="C348" i="10"/>
  <c r="C340" i="10"/>
  <c r="C342" i="10"/>
  <c r="C341" i="10"/>
  <c r="C349" i="10"/>
  <c r="C346" i="5"/>
  <c r="C338" i="5"/>
  <c r="C349" i="5"/>
  <c r="C341" i="5"/>
  <c r="C344" i="5"/>
  <c r="C336" i="5"/>
  <c r="C347" i="5"/>
  <c r="C339" i="5"/>
  <c r="C342" i="5"/>
  <c r="C345" i="5"/>
  <c r="C337" i="5"/>
  <c r="C348" i="5"/>
  <c r="C340" i="5"/>
  <c r="C343" i="5"/>
  <c r="C335" i="5"/>
  <c r="AA66" i="1"/>
  <c r="C405" i="11" l="1"/>
  <c r="C400" i="11"/>
  <c r="C397" i="11"/>
  <c r="C407" i="11"/>
  <c r="C402" i="11"/>
  <c r="C404" i="11"/>
  <c r="C399" i="11"/>
  <c r="C409" i="11"/>
  <c r="C396" i="11"/>
  <c r="C406" i="11"/>
  <c r="C401" i="11"/>
  <c r="C398" i="11"/>
  <c r="C408" i="11"/>
  <c r="C403" i="11"/>
  <c r="C395" i="11"/>
  <c r="O86" i="3"/>
  <c r="C398" i="7"/>
  <c r="C408" i="7"/>
  <c r="C403" i="7"/>
  <c r="C395" i="7"/>
  <c r="C405" i="7"/>
  <c r="C400" i="7"/>
  <c r="C397" i="7"/>
  <c r="C407" i="7"/>
  <c r="C402" i="7"/>
  <c r="C399" i="7"/>
  <c r="C409" i="7"/>
  <c r="C404" i="7"/>
  <c r="C396" i="7"/>
  <c r="C406" i="7"/>
  <c r="C401" i="7"/>
  <c r="O86" i="2"/>
  <c r="C408" i="6"/>
  <c r="C403" i="6"/>
  <c r="C395" i="6"/>
  <c r="C405" i="6"/>
  <c r="C400" i="6"/>
  <c r="C397" i="6"/>
  <c r="C407" i="6"/>
  <c r="C402" i="6"/>
  <c r="C399" i="6"/>
  <c r="C409" i="6"/>
  <c r="C404" i="6"/>
  <c r="C396" i="6"/>
  <c r="C406" i="6"/>
  <c r="C401" i="6"/>
  <c r="C398" i="6"/>
  <c r="O86" i="4"/>
  <c r="C363" i="10"/>
  <c r="C355" i="10"/>
  <c r="C362" i="10"/>
  <c r="C354" i="10"/>
  <c r="C361" i="10"/>
  <c r="C353" i="10"/>
  <c r="C360" i="10"/>
  <c r="C352" i="10"/>
  <c r="C359" i="10"/>
  <c r="C351" i="10"/>
  <c r="C364" i="10"/>
  <c r="C356" i="10"/>
  <c r="C350" i="10"/>
  <c r="C358" i="10"/>
  <c r="C357" i="10"/>
  <c r="C362" i="5"/>
  <c r="C354" i="5"/>
  <c r="C357" i="5"/>
  <c r="C360" i="5"/>
  <c r="C352" i="5"/>
  <c r="C363" i="5"/>
  <c r="C355" i="5"/>
  <c r="C358" i="5"/>
  <c r="C350" i="5"/>
  <c r="C361" i="5"/>
  <c r="C353" i="5"/>
  <c r="C364" i="5"/>
  <c r="C356" i="5"/>
  <c r="C359" i="5"/>
  <c r="C351" i="5"/>
  <c r="C86" i="1"/>
  <c r="C421" i="6" l="1"/>
  <c r="C416" i="6"/>
  <c r="C413" i="6"/>
  <c r="C423" i="6"/>
  <c r="C418" i="6"/>
  <c r="C410" i="6"/>
  <c r="C420" i="6"/>
  <c r="C415" i="6"/>
  <c r="C412" i="6"/>
  <c r="C422" i="6"/>
  <c r="C417" i="6"/>
  <c r="C414" i="6"/>
  <c r="C424" i="6"/>
  <c r="C419" i="6"/>
  <c r="C411" i="6"/>
  <c r="S86" i="4"/>
  <c r="C424" i="7"/>
  <c r="C419" i="7"/>
  <c r="C411" i="7"/>
  <c r="C421" i="7"/>
  <c r="C416" i="7"/>
  <c r="C413" i="7"/>
  <c r="C423" i="7"/>
  <c r="C418" i="7"/>
  <c r="C410" i="7"/>
  <c r="C420" i="7"/>
  <c r="C415" i="7"/>
  <c r="C412" i="7"/>
  <c r="C422" i="7"/>
  <c r="C417" i="7"/>
  <c r="C414" i="7"/>
  <c r="S86" i="2"/>
  <c r="C413" i="11"/>
  <c r="C423" i="11"/>
  <c r="C418" i="11"/>
  <c r="C410" i="11"/>
  <c r="C420" i="11"/>
  <c r="C415" i="11"/>
  <c r="C412" i="11"/>
  <c r="C422" i="11"/>
  <c r="C417" i="11"/>
  <c r="C419" i="11"/>
  <c r="C414" i="11"/>
  <c r="C424" i="11"/>
  <c r="C411" i="11"/>
  <c r="C421" i="11"/>
  <c r="C416" i="11"/>
  <c r="S86" i="3"/>
  <c r="C375" i="10"/>
  <c r="C371" i="10"/>
  <c r="C370" i="10"/>
  <c r="C369" i="10"/>
  <c r="C368" i="10"/>
  <c r="C379" i="10"/>
  <c r="C374" i="10"/>
  <c r="C367" i="10"/>
  <c r="C376" i="10"/>
  <c r="C372" i="10"/>
  <c r="C377" i="10"/>
  <c r="C373" i="10"/>
  <c r="C366" i="10"/>
  <c r="C378" i="10"/>
  <c r="C365" i="10"/>
  <c r="C377" i="5"/>
  <c r="C379" i="5"/>
  <c r="C368" i="5"/>
  <c r="C373" i="5"/>
  <c r="C365" i="5"/>
  <c r="C378" i="5"/>
  <c r="C375" i="5"/>
  <c r="C370" i="5"/>
  <c r="C367" i="5"/>
  <c r="C372" i="5"/>
  <c r="C369" i="5"/>
  <c r="C374" i="5"/>
  <c r="C366" i="5"/>
  <c r="C376" i="5"/>
  <c r="C371" i="5"/>
  <c r="G86" i="1"/>
  <c r="C439" i="11" l="1"/>
  <c r="C426" i="11"/>
  <c r="C436" i="11"/>
  <c r="C431" i="11"/>
  <c r="C428" i="11"/>
  <c r="C438" i="11"/>
  <c r="C433" i="11"/>
  <c r="C425" i="11"/>
  <c r="C435" i="11"/>
  <c r="C430" i="11"/>
  <c r="C427" i="11"/>
  <c r="C437" i="11"/>
  <c r="C432" i="11"/>
  <c r="C434" i="11"/>
  <c r="C429" i="11"/>
  <c r="W86" i="3"/>
  <c r="C437" i="7"/>
  <c r="C432" i="7"/>
  <c r="C429" i="7"/>
  <c r="C439" i="7"/>
  <c r="C434" i="7"/>
  <c r="C426" i="7"/>
  <c r="C436" i="7"/>
  <c r="C431" i="7"/>
  <c r="C428" i="7"/>
  <c r="C438" i="7"/>
  <c r="C433" i="7"/>
  <c r="C425" i="7"/>
  <c r="C435" i="7"/>
  <c r="C430" i="7"/>
  <c r="C427" i="7"/>
  <c r="W86" i="2"/>
  <c r="C429" i="6"/>
  <c r="C439" i="6"/>
  <c r="C434" i="6"/>
  <c r="C426" i="6"/>
  <c r="C436" i="6"/>
  <c r="C431" i="6"/>
  <c r="C428" i="6"/>
  <c r="C438" i="6"/>
  <c r="C433" i="6"/>
  <c r="C425" i="6"/>
  <c r="C435" i="6"/>
  <c r="C430" i="6"/>
  <c r="C427" i="6"/>
  <c r="C437" i="6"/>
  <c r="C432" i="6"/>
  <c r="W86" i="4"/>
  <c r="C391" i="10"/>
  <c r="C383" i="10"/>
  <c r="C390" i="10"/>
  <c r="C382" i="10"/>
  <c r="C389" i="10"/>
  <c r="C381" i="10"/>
  <c r="C388" i="10"/>
  <c r="C380" i="10"/>
  <c r="C387" i="10"/>
  <c r="C392" i="10"/>
  <c r="C384" i="10"/>
  <c r="C386" i="10"/>
  <c r="C385" i="10"/>
  <c r="C394" i="10"/>
  <c r="C393" i="10"/>
  <c r="C390" i="5"/>
  <c r="C382" i="5"/>
  <c r="C393" i="5"/>
  <c r="C385" i="5"/>
  <c r="C388" i="5"/>
  <c r="C380" i="5"/>
  <c r="C391" i="5"/>
  <c r="C383" i="5"/>
  <c r="C394" i="5"/>
  <c r="C386" i="5"/>
  <c r="C389" i="5"/>
  <c r="C381" i="5"/>
  <c r="C392" i="5"/>
  <c r="C384" i="5"/>
  <c r="C387" i="5"/>
  <c r="K86" i="1"/>
  <c r="C442" i="6" l="1"/>
  <c r="C452" i="6"/>
  <c r="C447" i="6"/>
  <c r="C444" i="6"/>
  <c r="C454" i="6"/>
  <c r="C449" i="6"/>
  <c r="C441" i="6"/>
  <c r="C451" i="6"/>
  <c r="C446" i="6"/>
  <c r="C443" i="6"/>
  <c r="C453" i="6"/>
  <c r="C448" i="6"/>
  <c r="C440" i="6"/>
  <c r="C450" i="6"/>
  <c r="C445" i="6"/>
  <c r="C450" i="7"/>
  <c r="C445" i="7"/>
  <c r="C442" i="7"/>
  <c r="C452" i="7"/>
  <c r="C447" i="7"/>
  <c r="C444" i="7"/>
  <c r="C454" i="7"/>
  <c r="C449" i="7"/>
  <c r="C441" i="7"/>
  <c r="C451" i="7"/>
  <c r="C446" i="7"/>
  <c r="C443" i="7"/>
  <c r="C453" i="7"/>
  <c r="C448" i="7"/>
  <c r="C440" i="7"/>
  <c r="C452" i="11"/>
  <c r="C447" i="11"/>
  <c r="C449" i="11"/>
  <c r="C444" i="11"/>
  <c r="C454" i="11"/>
  <c r="C441" i="11"/>
  <c r="C451" i="11"/>
  <c r="C446" i="11"/>
  <c r="C443" i="11"/>
  <c r="C453" i="11"/>
  <c r="C448" i="11"/>
  <c r="C440" i="11"/>
  <c r="C450" i="11"/>
  <c r="C445" i="11"/>
  <c r="C442" i="11"/>
  <c r="C407" i="10"/>
  <c r="C399" i="10"/>
  <c r="C406" i="10"/>
  <c r="C398" i="10"/>
  <c r="C405" i="10"/>
  <c r="C397" i="10"/>
  <c r="C404" i="10"/>
  <c r="C396" i="10"/>
  <c r="C403" i="10"/>
  <c r="C395" i="10"/>
  <c r="C408" i="10"/>
  <c r="C400" i="10"/>
  <c r="C402" i="10"/>
  <c r="C401" i="10"/>
  <c r="C409" i="10"/>
  <c r="C406" i="5"/>
  <c r="C398" i="5"/>
  <c r="C409" i="5"/>
  <c r="C401" i="5"/>
  <c r="C404" i="5"/>
  <c r="C396" i="5"/>
  <c r="C407" i="5"/>
  <c r="C399" i="5"/>
  <c r="C402" i="5"/>
  <c r="C405" i="5"/>
  <c r="C397" i="5"/>
  <c r="C408" i="5"/>
  <c r="C400" i="5"/>
  <c r="C403" i="5"/>
  <c r="C395" i="5"/>
  <c r="O86" i="1"/>
  <c r="C423" i="10" l="1"/>
  <c r="C415" i="10"/>
  <c r="C422" i="10"/>
  <c r="C414" i="10"/>
  <c r="C421" i="10"/>
  <c r="C413" i="10"/>
  <c r="C420" i="10"/>
  <c r="C412" i="10"/>
  <c r="C419" i="10"/>
  <c r="C411" i="10"/>
  <c r="C424" i="10"/>
  <c r="C416" i="10"/>
  <c r="C410" i="10"/>
  <c r="C418" i="10"/>
  <c r="C417" i="10"/>
  <c r="C422" i="5"/>
  <c r="C414" i="5"/>
  <c r="C417" i="5"/>
  <c r="C420" i="5"/>
  <c r="C412" i="5"/>
  <c r="C423" i="5"/>
  <c r="C415" i="5"/>
  <c r="C418" i="5"/>
  <c r="C410" i="5"/>
  <c r="C421" i="5"/>
  <c r="C413" i="5"/>
  <c r="C424" i="5"/>
  <c r="C416" i="5"/>
  <c r="C419" i="5"/>
  <c r="C411" i="5"/>
  <c r="S86" i="1"/>
  <c r="C439" i="10" l="1"/>
  <c r="C431" i="10"/>
  <c r="C438" i="10"/>
  <c r="C430" i="10"/>
  <c r="C437" i="10"/>
  <c r="C429" i="10"/>
  <c r="C436" i="10"/>
  <c r="C428" i="10"/>
  <c r="C435" i="10"/>
  <c r="C427" i="10"/>
  <c r="C432" i="10"/>
  <c r="C426" i="10"/>
  <c r="C425" i="10"/>
  <c r="C434" i="10"/>
  <c r="C433" i="10"/>
  <c r="C438" i="5"/>
  <c r="C430" i="5"/>
  <c r="C433" i="5"/>
  <c r="C425" i="5"/>
  <c r="C436" i="5"/>
  <c r="C428" i="5"/>
  <c r="C439" i="5"/>
  <c r="C431" i="5"/>
  <c r="C434" i="5"/>
  <c r="C426" i="5"/>
  <c r="C437" i="5"/>
  <c r="C429" i="5"/>
  <c r="C432" i="5"/>
  <c r="C435" i="5"/>
  <c r="C427" i="5"/>
  <c r="W86" i="1"/>
  <c r="C447" i="10" l="1"/>
  <c r="C454" i="10"/>
  <c r="C446" i="10"/>
  <c r="C453" i="10"/>
  <c r="C445" i="10"/>
  <c r="C452" i="10"/>
  <c r="C444" i="10"/>
  <c r="C451" i="10"/>
  <c r="C443" i="10"/>
  <c r="C448" i="10"/>
  <c r="C440" i="10"/>
  <c r="C450" i="10"/>
  <c r="C449" i="10"/>
  <c r="C442" i="10"/>
  <c r="C441" i="10"/>
  <c r="C454" i="5"/>
  <c r="C446" i="5"/>
  <c r="C449" i="5"/>
  <c r="C441" i="5"/>
  <c r="C452" i="5"/>
  <c r="C444" i="5"/>
  <c r="C447" i="5"/>
  <c r="C450" i="5"/>
  <c r="C442" i="5"/>
  <c r="C453" i="5"/>
  <c r="C445" i="5"/>
  <c r="C448" i="5"/>
  <c r="C440" i="5"/>
  <c r="C451" i="5"/>
  <c r="C443" i="5"/>
  <c r="B63" i="3" l="1"/>
  <c r="G169" i="11"/>
  <c r="D64" i="3"/>
  <c r="O169" i="10"/>
  <c r="B103" i="3"/>
  <c r="G379" i="11"/>
  <c r="D104" i="3"/>
  <c r="O379" i="10"/>
  <c r="B43" i="2"/>
  <c r="G64" i="7"/>
  <c r="D44" i="2"/>
  <c r="K64" i="10"/>
  <c r="B83" i="2"/>
  <c r="G274" i="7"/>
  <c r="D84" i="2"/>
  <c r="K274" i="10"/>
  <c r="B43" i="1"/>
  <c r="G64" i="5"/>
  <c r="D44" i="1"/>
  <c r="G64" i="10"/>
  <c r="B83" i="4"/>
  <c r="G274" i="6"/>
  <c r="D84" i="4"/>
  <c r="S274" i="10"/>
  <c r="B83" i="1"/>
  <c r="G274" i="5"/>
  <c r="D84" i="1"/>
  <c r="G274" i="10"/>
  <c r="B43" i="3"/>
  <c r="O64" i="10"/>
  <c r="D44" i="3"/>
  <c r="G64" i="11"/>
  <c r="B83" i="3"/>
  <c r="G274" i="11"/>
  <c r="D84" i="3"/>
  <c r="O274" i="10"/>
  <c r="B63" i="1"/>
  <c r="G169" i="10"/>
  <c r="D64" i="1"/>
  <c r="G169" i="5"/>
  <c r="B103" i="1"/>
  <c r="G379" i="10"/>
  <c r="D104" i="1"/>
  <c r="G379" i="5"/>
  <c r="B63" i="2"/>
  <c r="G169" i="7"/>
  <c r="D64" i="2"/>
  <c r="K169" i="10"/>
  <c r="B103" i="2"/>
  <c r="G379" i="7"/>
  <c r="D104" i="2"/>
  <c r="K379" i="10"/>
  <c r="B63" i="4"/>
  <c r="G169" i="6"/>
  <c r="D64" i="4"/>
  <c r="S169" i="10"/>
  <c r="B43" i="4"/>
  <c r="S64" i="10"/>
  <c r="D44" i="4"/>
  <c r="G64" i="6"/>
  <c r="B103" i="4"/>
  <c r="G379" i="6"/>
  <c r="D104" i="4"/>
  <c r="S379" i="10"/>
  <c r="E64" i="1"/>
  <c r="E44" i="1"/>
  <c r="E84" i="1"/>
  <c r="E104" i="1"/>
  <c r="E44" i="4"/>
  <c r="E44" i="2"/>
  <c r="E84" i="2"/>
  <c r="E64" i="2"/>
  <c r="E84" i="3"/>
  <c r="E64" i="3"/>
  <c r="E104" i="3"/>
  <c r="E64" i="4"/>
  <c r="E104" i="4"/>
  <c r="E84" i="4"/>
  <c r="E44" i="3"/>
  <c r="E104" i="2"/>
</calcChain>
</file>

<file path=xl/sharedStrings.xml><?xml version="1.0" encoding="utf-8"?>
<sst xmlns="http://schemas.openxmlformats.org/spreadsheetml/2006/main" count="7511" uniqueCount="435">
  <si>
    <t>TUESDAY</t>
  </si>
  <si>
    <t>MONDAY</t>
  </si>
  <si>
    <t>WEDNESDAY</t>
  </si>
  <si>
    <t>THURSDAY</t>
  </si>
  <si>
    <t>FRIDAY</t>
  </si>
  <si>
    <t>SATURDAY</t>
  </si>
  <si>
    <t>SUNDAY</t>
  </si>
  <si>
    <t>min</t>
  </si>
  <si>
    <t>TIME</t>
  </si>
  <si>
    <t>DATE</t>
  </si>
  <si>
    <t>TITLE</t>
  </si>
  <si>
    <t>MIN</t>
  </si>
  <si>
    <t>DAY</t>
  </si>
  <si>
    <t>7:00 - 31:00</t>
  </si>
  <si>
    <t>6:30 - 30:30</t>
  </si>
  <si>
    <t>SOCIAL NETWORK, THE</t>
  </si>
  <si>
    <t>HEAVY TRIP</t>
  </si>
  <si>
    <t>EXTRAORDINARY JOURNEY OF THE FAKIR, THE</t>
  </si>
  <si>
    <t>UN AMOUR IMPOSSIBLE</t>
  </si>
  <si>
    <t>CAPTAIN PHILLIPS</t>
  </si>
  <si>
    <t>SEX TAPE (10)</t>
  </si>
  <si>
    <t>OFFICE UPRISING (21)</t>
  </si>
  <si>
    <t>FILM1 PREMIERE - NOVEMBER '19</t>
  </si>
  <si>
    <t>CITIZEN JANE</t>
  </si>
  <si>
    <t>WAR FLOWERS</t>
  </si>
  <si>
    <t>HOW I GOT LOST</t>
  </si>
  <si>
    <t>REMEMBRANCE</t>
  </si>
  <si>
    <t>COMET</t>
  </si>
  <si>
    <t>CYBERBULLY</t>
  </si>
  <si>
    <t>GLOVES OFF</t>
  </si>
  <si>
    <t>KID LIKE JAKE, A</t>
  </si>
  <si>
    <t xml:space="preserve">KNIFE THAT KILLED ME, THE </t>
  </si>
  <si>
    <t>ROAD WITHIN, THE</t>
  </si>
  <si>
    <t>SANCTUARY</t>
  </si>
  <si>
    <t>TWENTY TWENTY-FOUR</t>
  </si>
  <si>
    <t>WRECKERS</t>
  </si>
  <si>
    <t>YOUTH IN OREGON</t>
  </si>
  <si>
    <t>DJANGO</t>
  </si>
  <si>
    <t>ARMY OF ONE</t>
  </si>
  <si>
    <t>HOURS</t>
  </si>
  <si>
    <t>ARTHUR &amp; CLAIRE</t>
  </si>
  <si>
    <t>ROBIN HOOD</t>
  </si>
  <si>
    <t>BEYOND THE SKY</t>
  </si>
  <si>
    <t>KURSK</t>
  </si>
  <si>
    <t>LA CH'TITE FAMILLE</t>
  </si>
  <si>
    <t>PLACE, THE</t>
  </si>
  <si>
    <t>ON CHESIL BEACH</t>
  </si>
  <si>
    <t>GODZILLA: SHIN GODZILLA</t>
  </si>
  <si>
    <t>BEFORE WE GO</t>
  </si>
  <si>
    <t>CODE NAME: THE CLEANER</t>
  </si>
  <si>
    <t>WHAT WILL PEOPLE SAY</t>
  </si>
  <si>
    <t>LES GARDIENNES</t>
  </si>
  <si>
    <t>KIN</t>
  </si>
  <si>
    <t>TALE OF LOVE AND DARKNESS, A</t>
  </si>
  <si>
    <t>BEST OFFER, THE</t>
  </si>
  <si>
    <t>SAMBA</t>
  </si>
  <si>
    <t>UPSIDE DOWN</t>
  </si>
  <si>
    <t>BOOK CLUB</t>
  </si>
  <si>
    <t>RENEGADES</t>
  </si>
  <si>
    <t>BETTER LIFE, A</t>
  </si>
  <si>
    <t>INSIDE LLEWYN DAVIS</t>
  </si>
  <si>
    <t>COMPANY YOU KEEP, THE</t>
  </si>
  <si>
    <t>SIMPLE FAVOR, A</t>
  </si>
  <si>
    <t>SPARRING</t>
  </si>
  <si>
    <t>ABANDONED</t>
  </si>
  <si>
    <t>TRUST, THE</t>
  </si>
  <si>
    <t>LOVE &amp; MERCY</t>
  </si>
  <si>
    <t>BARELY LETHAL</t>
  </si>
  <si>
    <t>FIGLIA MIA</t>
  </si>
  <si>
    <t>AFTERMATH</t>
  </si>
  <si>
    <t>BLAME</t>
  </si>
  <si>
    <t>BURIED</t>
  </si>
  <si>
    <t>BEAVER, THE</t>
  </si>
  <si>
    <t>TOUT NOUVEAU TESTAMENT, LE</t>
  </si>
  <si>
    <t>MR. NOBODY</t>
  </si>
  <si>
    <t>FAMILY MAN, A</t>
  </si>
  <si>
    <t>IDEAL HOME</t>
  </si>
  <si>
    <t>321 FRANKIE GO BOOM</t>
  </si>
  <si>
    <t>BENEFACTOR, THE</t>
  </si>
  <si>
    <t>MEN IN BLACK (1997)</t>
  </si>
  <si>
    <t>JUROR, THE</t>
  </si>
  <si>
    <t>ANGRIEST MAN IN BROOKLYN, THE</t>
  </si>
  <si>
    <t>BACHELORS, THE</t>
  </si>
  <si>
    <t>EXPERIMENTER</t>
  </si>
  <si>
    <t>TOURIST, THE</t>
  </si>
  <si>
    <t>FEW GOOD MEN, A</t>
  </si>
  <si>
    <t>WOLF</t>
  </si>
  <si>
    <t>GREEN HORNET, THE</t>
  </si>
  <si>
    <t>HUSH</t>
  </si>
  <si>
    <t>END OF THE AFFAIR, THE (1999)</t>
  </si>
  <si>
    <t>LAST FIVE YEARS, THE</t>
  </si>
  <si>
    <t>WILDLIFE</t>
  </si>
  <si>
    <t>JAKOB THE LIAR</t>
  </si>
  <si>
    <t>LES MISERABLES (1998)</t>
  </si>
  <si>
    <t>QUE DIOS NOS PERDONE</t>
  </si>
  <si>
    <t>LADY MACBETH</t>
  </si>
  <si>
    <t>TENDER HOOK, THE</t>
  </si>
  <si>
    <t>COOLER, THE</t>
  </si>
  <si>
    <t>MACHINE, THE (KEW)</t>
  </si>
  <si>
    <t>TIGER RAID</t>
  </si>
  <si>
    <t>PAINKILLERS</t>
  </si>
  <si>
    <t>BONE TOMAHAWK</t>
  </si>
  <si>
    <t>A BOUT PORTANT</t>
  </si>
  <si>
    <t>FOREST, THE</t>
  </si>
  <si>
    <t>IT COMES AT NIGHT</t>
  </si>
  <si>
    <t>BLACKWAY (FKA GO WITH ME)</t>
  </si>
  <si>
    <t>HURRICANE: THE BATTLE OF BRITAIN</t>
  </si>
  <si>
    <t>SPRING BREAKERS</t>
  </si>
  <si>
    <t>BOARDING SCHOOL</t>
  </si>
  <si>
    <t>FREE FIRE</t>
  </si>
  <si>
    <t>SHOT CALLER</t>
  </si>
  <si>
    <t>BLEEDING STEEL</t>
  </si>
  <si>
    <t>WELCOME TO NEW YORK</t>
  </si>
  <si>
    <t>APOCALYPTO</t>
  </si>
  <si>
    <t>WHAT KEEPS YOU ALIVE</t>
  </si>
  <si>
    <t>THE CURED</t>
  </si>
  <si>
    <t>GALVESTON</t>
  </si>
  <si>
    <t>7 MINUTES</t>
  </si>
  <si>
    <t>AN AWKWARD SEXUAL ADVENTURE</t>
  </si>
  <si>
    <t>JANE GOT A GUN</t>
  </si>
  <si>
    <t>FRENCH (LA)</t>
  </si>
  <si>
    <t>PIERCING</t>
  </si>
  <si>
    <t>STEPHEN KING'S CELL</t>
  </si>
  <si>
    <t>CARBONE</t>
  </si>
  <si>
    <t>HOLLOW CHILD, THE</t>
  </si>
  <si>
    <t>ASHER</t>
  </si>
  <si>
    <t>THIS IS YOUR DEATH</t>
  </si>
  <si>
    <t>COSMOPOLIS</t>
  </si>
  <si>
    <t>REDIRECTED</t>
  </si>
  <si>
    <t>WHAT HAPPENED TO MONDAY</t>
  </si>
  <si>
    <t>NORTH &amp; SOUTH: THE BATTLE OF NEW MARKET</t>
  </si>
  <si>
    <t>LODGERS, THE</t>
  </si>
  <si>
    <t>DOWN A DARK HALL</t>
  </si>
  <si>
    <t>RECALL, THE</t>
  </si>
  <si>
    <t>DECADENCIA</t>
  </si>
  <si>
    <t>FIRST KILL</t>
  </si>
  <si>
    <t>CHILD OF GOD</t>
  </si>
  <si>
    <t>DARK CRIMES</t>
  </si>
  <si>
    <t>SICARIO: DAY OF THE SOLDADO</t>
  </si>
  <si>
    <t>SPY WHO DUMPED ME, THE</t>
  </si>
  <si>
    <t>ALL THE DEVIL'S MEN</t>
  </si>
  <si>
    <t>BRAVEN</t>
  </si>
  <si>
    <t>CON IS ON, THE</t>
  </si>
  <si>
    <t>WARSAW 1944</t>
  </si>
  <si>
    <t>BLUE IGUANA</t>
  </si>
  <si>
    <t>AUTOPSY OF JANE DOE, THE</t>
  </si>
  <si>
    <t>REMEMBER MY NAME</t>
  </si>
  <si>
    <t>MARY REILLY</t>
  </si>
  <si>
    <t>INSIDIOUS: CHAPTER 3</t>
  </si>
  <si>
    <t>PERFECT GUY, THE</t>
  </si>
  <si>
    <t>CHAPPIE</t>
  </si>
  <si>
    <t>BUGSY</t>
  </si>
  <si>
    <t>WHEN A STRANGER CALLS (2006)</t>
  </si>
  <si>
    <t>DEVIL'S OWN, THE (1997)</t>
  </si>
  <si>
    <t>CARRIE (2013)</t>
  </si>
  <si>
    <t>01:30</t>
  </si>
  <si>
    <t>00:00</t>
  </si>
  <si>
    <t>01:40</t>
  </si>
  <si>
    <t>01:50</t>
  </si>
  <si>
    <t>01:25</t>
  </si>
  <si>
    <t>01:35</t>
  </si>
  <si>
    <t>02:00</t>
  </si>
  <si>
    <t>01:05</t>
  </si>
  <si>
    <t>01:45</t>
  </si>
  <si>
    <t>01:55</t>
  </si>
  <si>
    <t>02:10</t>
  </si>
  <si>
    <t>02:15</t>
  </si>
  <si>
    <t>02:05</t>
  </si>
  <si>
    <t>01:20</t>
  </si>
  <si>
    <t>02:35</t>
  </si>
  <si>
    <t>FILM1 ACTION - NOVEMBER '19</t>
  </si>
  <si>
    <t>WILDLING</t>
  </si>
  <si>
    <t>HOT FOR HARD COCKS</t>
  </si>
  <si>
    <t>FUCKED &amp; DISORDERLY</t>
  </si>
  <si>
    <t>SOLO SWEETHEARTS 2</t>
  </si>
  <si>
    <t>HELP DOC I'M HORNY</t>
  </si>
  <si>
    <t>LESBIAN LUST</t>
  </si>
  <si>
    <t>SEXUAL DESIRE</t>
  </si>
  <si>
    <t>YOUNG HARLOTS - FORBIDDEN FRUIT</t>
  </si>
  <si>
    <t>PETITE AND SWEET</t>
  </si>
  <si>
    <t>ANAL DEBAUCHERY 3</t>
  </si>
  <si>
    <t>PUSSY GALORE 2</t>
  </si>
  <si>
    <t>SLUTS ON THE CLOCK</t>
  </si>
  <si>
    <t>SODOMIZED SLUTS PORTUGUESE TOUR</t>
  </si>
  <si>
    <t>DIRTY LITTLE CLUB SLUTS</t>
  </si>
  <si>
    <t>SEX ADDICTED</t>
  </si>
  <si>
    <t>SO YOUNG, SO SEXY</t>
  </si>
  <si>
    <t>DAY IN THE LIFE OF DANNY D, A</t>
  </si>
  <si>
    <t>HOUSEWIVES, THE</t>
  </si>
  <si>
    <t>CULT, THE</t>
  </si>
  <si>
    <t>WHORE HOTEL</t>
  </si>
  <si>
    <t>MY SWEET GIRLS 3</t>
  </si>
  <si>
    <t>GET WET</t>
  </si>
  <si>
    <t>FUCK DOLLZ</t>
  </si>
  <si>
    <t>ENDING THE WORK WITH GROUP SEX</t>
  </si>
  <si>
    <t>SUGAR FUCK CANDY</t>
  </si>
  <si>
    <t>YOUNG HARLOTS - DIRTY BUSINESS</t>
  </si>
  <si>
    <t>PUSSY PUMPED TO PERFECTION</t>
  </si>
  <si>
    <t>SHADOW OF A MILF, THE</t>
  </si>
  <si>
    <t>HORNY HOUSEWIVES</t>
  </si>
  <si>
    <t>NAUGHTY TEENAGE DIARIES</t>
  </si>
  <si>
    <t>BUSTY COCK LOVERS</t>
  </si>
  <si>
    <t>SEX AFFAIRS</t>
  </si>
  <si>
    <t>MY BLONDE ANGELS</t>
  </si>
  <si>
    <t>BEAUTIFUL SOLOS</t>
  </si>
  <si>
    <t>TROPHY WIVES</t>
  </si>
  <si>
    <t>INITIATION OF AVA DALUSH, THE</t>
  </si>
  <si>
    <t>LESBIAN FOOTLOVERS</t>
  </si>
  <si>
    <t>SLAM IT IN A SLUT 2</t>
  </si>
  <si>
    <t>EROTIC DESIRE</t>
  </si>
  <si>
    <t>GROUP SEX ADDICTS</t>
  </si>
  <si>
    <t>SEX OVERDOSE</t>
  </si>
  <si>
    <t>BRAZILIAN SUMMER SLUTS</t>
  </si>
  <si>
    <t>ONLY 18</t>
  </si>
  <si>
    <t>HOOKED UP</t>
  </si>
  <si>
    <t>TRUTH ABOUT TEENS, THE</t>
  </si>
  <si>
    <t>INITIATION OF ALINA LI</t>
  </si>
  <si>
    <t>HOUSE OF SLUTS</t>
  </si>
  <si>
    <t>YOUNG HARLOTS - SEX ATHLETICS</t>
  </si>
  <si>
    <t>YOUNG HARLOTS - SCHOOL REPORT</t>
  </si>
  <si>
    <t>SEXY CALENDAR</t>
  </si>
  <si>
    <t>HORNY HOUSEWIVES 4</t>
  </si>
  <si>
    <t>ENEMY, THE</t>
  </si>
  <si>
    <t>9:06</t>
  </si>
  <si>
    <t>MAN CALLED SLEDGE, A</t>
  </si>
  <si>
    <t>WIND AND THE LION, THE</t>
  </si>
  <si>
    <t>MIDNIGHT SWIM, THE</t>
  </si>
  <si>
    <t>MAN WHO WOULD BE KING, THE</t>
  </si>
  <si>
    <t>WHITE LINE FEVER</t>
  </si>
  <si>
    <t>EYES OF LAURA MARS, THE (1978)</t>
  </si>
  <si>
    <t>FORCE 10 FROM NAVARONE</t>
  </si>
  <si>
    <t>BAIT (1954)</t>
  </si>
  <si>
    <t>ANDERSON TAPES, THE</t>
  </si>
  <si>
    <t>DEATH WISH</t>
  </si>
  <si>
    <t>TEXAS RANGERS, THE (1951)</t>
  </si>
  <si>
    <t>HARD TIMES</t>
  </si>
  <si>
    <t>HANOVER STREET</t>
  </si>
  <si>
    <t>BREAKOUT (1975)</t>
  </si>
  <si>
    <t>MAJOR DUNDEE</t>
  </si>
  <si>
    <t>BANGKOK BOUND</t>
  </si>
  <si>
    <t>TAKEDOWN</t>
  </si>
  <si>
    <t>ATLANTIS DOWN</t>
  </si>
  <si>
    <t>RULES OF ENGAGEMENT, THE</t>
  </si>
  <si>
    <t>AVENTURES EXTRAORDINAIRES D'ADÈLE BLANC-SEC, LES</t>
  </si>
  <si>
    <t>WASTELAND (BANKSIDE)</t>
  </si>
  <si>
    <t>CHINESE ZODIAC</t>
  </si>
  <si>
    <t>EVERLY</t>
  </si>
  <si>
    <t>HEIST</t>
  </si>
  <si>
    <t>KILLING SEASON</t>
  </si>
  <si>
    <t>TEKKEN</t>
  </si>
  <si>
    <t>TOKAREV</t>
  </si>
  <si>
    <t>POUND OF FLESH</t>
  </si>
  <si>
    <t>IN THE LINE OF FIRE</t>
  </si>
  <si>
    <t>LAST SURVIVORS, THE</t>
  </si>
  <si>
    <t>VENDETTA</t>
  </si>
  <si>
    <t>SCENIC ROUTE</t>
  </si>
  <si>
    <t>BOY WONDER</t>
  </si>
  <si>
    <t>I DECLARE WAR</t>
  </si>
  <si>
    <t>JOHN DOE, VIGILANTE</t>
  </si>
  <si>
    <t>KREWS</t>
  </si>
  <si>
    <t>HOUSE ON HAUNTED HILL</t>
  </si>
  <si>
    <t>PAGAN KING, THE</t>
  </si>
  <si>
    <t>BARBER, THE</t>
  </si>
  <si>
    <t>ASSASSINATION, THE</t>
  </si>
  <si>
    <t>WHAT DOESN'T KILL YOU</t>
  </si>
  <si>
    <t>FILTH</t>
  </si>
  <si>
    <t>HUMANITY BUREAU, THE</t>
  </si>
  <si>
    <t>TELL</t>
  </si>
  <si>
    <t>HEIST, THE</t>
  </si>
  <si>
    <t>PROM NIGHT (2008)</t>
  </si>
  <si>
    <t>EXCESS BAGGAGE</t>
  </si>
  <si>
    <t>BIG HIT, THE</t>
  </si>
  <si>
    <t>CRANK: HIGH VOLTAGE</t>
  </si>
  <si>
    <t>EXORCISM OF EMILY ROSE, THE</t>
  </si>
  <si>
    <t>DOUBLE TEAM</t>
  </si>
  <si>
    <t>JOHNNY MNEMONIC</t>
  </si>
  <si>
    <t>UNDERWORLD EVOLUTION</t>
  </si>
  <si>
    <t>UNIVERSAL SOLDIER: THE RETURN</t>
  </si>
  <si>
    <t>FLATLINERS (1990)</t>
  </si>
  <si>
    <t>UNDERWORLD: RISE OF THE LYCANS</t>
  </si>
  <si>
    <t>HUDSON HAWK</t>
  </si>
  <si>
    <t>ULTRAVIOLET</t>
  </si>
  <si>
    <t>DESPERADO (1995)</t>
  </si>
  <si>
    <t>JOHN CARPENTER'S VAMPIRES</t>
  </si>
  <si>
    <t>GLORIA (1999)</t>
  </si>
  <si>
    <t>BATTLE LOS ANGELES</t>
  </si>
  <si>
    <t>MARY SHELLEY'S FRANKENSTEIN</t>
  </si>
  <si>
    <t>RESIDENT EVIL: AFTERLIFE</t>
  </si>
  <si>
    <t>I KNOW WHAT YOU DID LAST SUMMER</t>
  </si>
  <si>
    <t>I STILL KNOW WHAT YOU DID LAST SUMMER</t>
  </si>
  <si>
    <t>AMAZING SPIDER-MAN, THE</t>
  </si>
  <si>
    <t>TEXAS CHAINSAW MASSACRE: THE NEXT GENERATION</t>
  </si>
  <si>
    <t>MONEY TRAIN</t>
  </si>
  <si>
    <t>STRIKING DISTANCE</t>
  </si>
  <si>
    <t>STREET FIGHTER (1994)</t>
  </si>
  <si>
    <t>NOWHERE TO RUN (1993)</t>
  </si>
  <si>
    <t>2 GUNS (2013)</t>
  </si>
  <si>
    <t>NET, THE (1995)</t>
  </si>
  <si>
    <t>BLUE STREAK</t>
  </si>
  <si>
    <t>WOMAN, THE</t>
  </si>
  <si>
    <t>FILM1 FAMILY - NOVEMBER '19</t>
  </si>
  <si>
    <t>DYING IN ATHENS</t>
  </si>
  <si>
    <t>GOOD MORNING HEARTACHE</t>
  </si>
  <si>
    <t>OF SNAILS AND MEN</t>
  </si>
  <si>
    <t>VANIGLIA E CIOCCOLATO</t>
  </si>
  <si>
    <t>ROCK SLYDE</t>
  </si>
  <si>
    <t>YEAR DOLLY PARTON WAS MY MOM, THE</t>
  </si>
  <si>
    <t>CAYMAN WENT</t>
  </si>
  <si>
    <t>GUIDO SUPERSTAR</t>
  </si>
  <si>
    <t>AMERICAN IN CHINA, AN</t>
  </si>
  <si>
    <t>RAT RACE</t>
  </si>
  <si>
    <t>SOMEBODY'S HERO</t>
  </si>
  <si>
    <t>BANDSLAM</t>
  </si>
  <si>
    <t>TAD, THE LOST EXPLORER (NL)</t>
  </si>
  <si>
    <t>WHAT WOMEN WANT</t>
  </si>
  <si>
    <t>ROBINSON CRUSOE (NL)</t>
  </si>
  <si>
    <t>FAMILLE BÉLIER (LA)</t>
  </si>
  <si>
    <t>WAY WE WERE, THE</t>
  </si>
  <si>
    <t>SHAMPOO</t>
  </si>
  <si>
    <t>IT'S A DISASTER</t>
  </si>
  <si>
    <t>ONLY YOU (1994)</t>
  </si>
  <si>
    <t>1941</t>
  </si>
  <si>
    <t>CASEY'S SHADOW</t>
  </si>
  <si>
    <t>PIXELS</t>
  </si>
  <si>
    <t>HEAVEN IS FOR REAL</t>
  </si>
  <si>
    <t>MY BEST FRIEND'S WEDDING (1997)</t>
  </si>
  <si>
    <t>LOOSIES</t>
  </si>
  <si>
    <t>SPLIT ENDS</t>
  </si>
  <si>
    <t>CITY SLACKER</t>
  </si>
  <si>
    <t>ROCK THE KASBAH</t>
  </si>
  <si>
    <t>KID CANNABIS</t>
  </si>
  <si>
    <t>BETTER HALF, THE</t>
  </si>
  <si>
    <t>NIGHT BEFORE, THE</t>
  </si>
  <si>
    <t>PREGGOLAND</t>
  </si>
  <si>
    <t>FRIENDS WITH BENEFITS</t>
  </si>
  <si>
    <t>UGLY TRUTH, THE</t>
  </si>
  <si>
    <t>WEDDING RINGER, THE</t>
  </si>
  <si>
    <t>AFTER EARTH</t>
  </si>
  <si>
    <t>CABLE GUY, THE</t>
  </si>
  <si>
    <t>FUN WITH DICK AND JANE (1977)</t>
  </si>
  <si>
    <t>SIROCCO</t>
  </si>
  <si>
    <t>BITE THE BULLET</t>
  </si>
  <si>
    <t>MURDER BY DEATH</t>
  </si>
  <si>
    <t>LOST HORIZON (1973)</t>
  </si>
  <si>
    <t>BLACK BIRD, THE</t>
  </si>
  <si>
    <t>SINBAD AND THE EYE OF THE TIGER</t>
  </si>
  <si>
    <t>$ (DOLLARS)</t>
  </si>
  <si>
    <t>LOST AND FOUND (1979)</t>
  </si>
  <si>
    <t>CONFESSIONS FROM A HOLIDAY CAMP</t>
  </si>
  <si>
    <t>CASUAL ENCOUNTERS</t>
  </si>
  <si>
    <t>THANK GOD IT'S FRIDAY</t>
  </si>
  <si>
    <t>FOOLS' PARADE</t>
  </si>
  <si>
    <t>VILLAIN, THE</t>
  </si>
  <si>
    <t>FRONT, THE (1976)</t>
  </si>
  <si>
    <t>CHEAP DETECTIVE, THE</t>
  </si>
  <si>
    <t>FIRE DOWN BELOW</t>
  </si>
  <si>
    <t>GETTING STRAIGHT</t>
  </si>
  <si>
    <t>GOOD NEIGHBOR SAM</t>
  </si>
  <si>
    <t>HOT STUFF (1979)</t>
  </si>
  <si>
    <t>JUST YOU AND ME, KID</t>
  </si>
  <si>
    <t>HOW TO COMMIT MARRIAGE</t>
  </si>
  <si>
    <t>GOLDEN VOYAGE OF SINBAD, THE</t>
  </si>
  <si>
    <t>LUCKY TROUBLE</t>
  </si>
  <si>
    <t>FACEBOOM</t>
  </si>
  <si>
    <t>TUVALU</t>
  </si>
  <si>
    <t>TUTTA COLPA DI GIUDA</t>
  </si>
  <si>
    <t>10 RULES FOR FALLING IN LOVE</t>
  </si>
  <si>
    <t>BIG ASK, THE</t>
  </si>
  <si>
    <t>RICHARD'S WEDDING</t>
  </si>
  <si>
    <t>CENA PER FARLI CONOSCERE, LA</t>
  </si>
  <si>
    <t>GROUP SEX</t>
  </si>
  <si>
    <t>FILM1 DRAMA - NOVEMBER '19</t>
  </si>
  <si>
    <t>DOMESTIC</t>
  </si>
  <si>
    <t>UNDER THE SKIN</t>
  </si>
  <si>
    <t>WARM BODIES</t>
  </si>
  <si>
    <t>CHINA SYNDROME, THE</t>
  </si>
  <si>
    <t>KRAMER VS. KRAMER (1979)</t>
  </si>
  <si>
    <t>GUESS WHO'S COMING TO DINNER (1967)</t>
  </si>
  <si>
    <t>DR. STRANGELOVE OR: HOW I LEARNED TO STOP WORRYING AND LOVE THE BOMB</t>
  </si>
  <si>
    <t>AND JUSTICE FOR ALL</t>
  </si>
  <si>
    <t>LAST DETAIL, THE (1973)</t>
  </si>
  <si>
    <t>SERPICO</t>
  </si>
  <si>
    <t>ALL THAT JAZZ</t>
  </si>
  <si>
    <t>MIDNIGHT EXPRESS (1978)</t>
  </si>
  <si>
    <t>CALIFORNIA SPLIT</t>
  </si>
  <si>
    <t>HARDCORE</t>
  </si>
  <si>
    <t>BRAM STOKER'S DRACULA</t>
  </si>
  <si>
    <t>AGNUS DEI</t>
  </si>
  <si>
    <t>PELLE THE CONQUEROR</t>
  </si>
  <si>
    <t>SAIMIR</t>
  </si>
  <si>
    <t>RAUL</t>
  </si>
  <si>
    <t>TRUTH AND LIES</t>
  </si>
  <si>
    <t>WAR IS OVER, THE</t>
  </si>
  <si>
    <t>PROVINCIA MECCANICA</t>
  </si>
  <si>
    <t>ARABIAN NIGHTS</t>
  </si>
  <si>
    <t>PER NON DIMENTICARTI</t>
  </si>
  <si>
    <t>NO ONE CAN BRUSH MY HAIR LIKE THE WIND</t>
  </si>
  <si>
    <t>MALEFEMMENE</t>
  </si>
  <si>
    <t>LOST LOVE</t>
  </si>
  <si>
    <t>KINO CARAVAN</t>
  </si>
  <si>
    <t>ARCHITECT, THE (2008)</t>
  </si>
  <si>
    <t>NEL MIO AMORE</t>
  </si>
  <si>
    <t>SOMEWHERE IN PALILULA</t>
  </si>
  <si>
    <t>DRIVE, HE SAID</t>
  </si>
  <si>
    <t>02:20</t>
  </si>
  <si>
    <t>03:15</t>
  </si>
  <si>
    <t>01:15</t>
  </si>
  <si>
    <t>02:25</t>
  </si>
  <si>
    <t>02:40</t>
  </si>
  <si>
    <t>01:10</t>
  </si>
  <si>
    <t>03:30</t>
  </si>
  <si>
    <t>02:50</t>
  </si>
  <si>
    <t>TERMINAL</t>
  </si>
  <si>
    <t xml:space="preserve">HOMIES (NL) </t>
  </si>
  <si>
    <t xml:space="preserve">FISSA </t>
  </si>
  <si>
    <t xml:space="preserve">WOLF (NL) (2013) </t>
  </si>
  <si>
    <t xml:space="preserve">HALLO BUNGALOW </t>
  </si>
  <si>
    <t xml:space="preserve">HARTENSTRAAT </t>
  </si>
  <si>
    <t xml:space="preserve">EDIE </t>
  </si>
  <si>
    <t xml:space="preserve">BLOED ZWEET EN TRANEN </t>
  </si>
  <si>
    <t xml:space="preserve">UILENBAL (NL) </t>
  </si>
  <si>
    <t xml:space="preserve">FASHION CHICKS </t>
  </si>
  <si>
    <t xml:space="preserve">KLARA EN DE GEKKE KOEIEN </t>
  </si>
  <si>
    <t xml:space="preserve">BIBI &amp; TINA 1 </t>
  </si>
  <si>
    <t xml:space="preserve">CASPER &amp; EMMA, BESTE VRIENDJES </t>
  </si>
  <si>
    <t xml:space="preserve">FAMILIE SLIM  </t>
  </si>
  <si>
    <t xml:space="preserve">DE VIJF EN DE PIRATENSCHAT </t>
  </si>
  <si>
    <t xml:space="preserve">CASPER EN EMMA GAAN DE BERGEN IN </t>
  </si>
  <si>
    <t xml:space="preserve">PLUISJE </t>
  </si>
  <si>
    <t xml:space="preserve">BIBI &amp; TINA 2 - LIEFDE EN DIEFSTAL OP DE MANEGE </t>
  </si>
  <si>
    <t xml:space="preserve">CASPER EN EMMA 3 - OP SAFARI </t>
  </si>
  <si>
    <t xml:space="preserve">BIBI &amp; TINA 3 - JONGENS TEGEN DE MEIDEN </t>
  </si>
  <si>
    <t xml:space="preserve">THE LEGEND OF LONGWOOD </t>
  </si>
  <si>
    <t xml:space="preserve">SPOKENJAGERS </t>
  </si>
  <si>
    <t xml:space="preserve">EASY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</si>
</sst>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0" tint="-0.499984740745262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 applyFill="1"/>
    <xf numFmtId="0" fontId="9" fillId="0" borderId="0" xfId="0" applyFont="1" applyFill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2" fillId="0" borderId="3" xfId="0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1" fontId="3" fillId="0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right"/>
    </xf>
    <xf numFmtId="0" fontId="8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5" fillId="0" borderId="0" xfId="0" applyNumberFormat="1" applyFont="1" applyFill="1" applyAlignment="1">
      <alignment horizontal="left"/>
    </xf>
    <xf numFmtId="0" fontId="8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164" fontId="2" fillId="3" borderId="3" xfId="0" applyNumberFormat="1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right"/>
    </xf>
    <xf numFmtId="0" fontId="8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164" fontId="2" fillId="4" borderId="3" xfId="0" applyNumberFormat="1" applyFont="1" applyFill="1" applyBorder="1" applyAlignment="1">
      <alignment horizontal="left"/>
    </xf>
    <xf numFmtId="1" fontId="4" fillId="4" borderId="3" xfId="0" applyNumberFormat="1" applyFont="1" applyFill="1" applyBorder="1" applyAlignment="1">
      <alignment horizontal="right"/>
    </xf>
    <xf numFmtId="0" fontId="8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164" fontId="2" fillId="5" borderId="3" xfId="0" applyNumberFormat="1" applyFont="1" applyFill="1" applyBorder="1" applyAlignment="1">
      <alignment horizontal="left"/>
    </xf>
    <xf numFmtId="1" fontId="4" fillId="5" borderId="3" xfId="0" applyNumberFormat="1" applyFont="1" applyFill="1" applyBorder="1" applyAlignment="1">
      <alignment horizontal="right"/>
    </xf>
    <xf numFmtId="0" fontId="1" fillId="0" borderId="0" xfId="0" applyNumberFormat="1" applyFont="1" applyFill="1"/>
    <xf numFmtId="0" fontId="1" fillId="2" borderId="5" xfId="0" applyNumberFormat="1" applyFont="1" applyFill="1" applyBorder="1"/>
    <xf numFmtId="0" fontId="9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4" fillId="0" borderId="3" xfId="0" applyNumberFormat="1" applyFont="1" applyFill="1" applyBorder="1"/>
    <xf numFmtId="0" fontId="3" fillId="0" borderId="3" xfId="0" applyNumberFormat="1" applyFont="1" applyFill="1" applyBorder="1"/>
    <xf numFmtId="0" fontId="6" fillId="0" borderId="3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0" fillId="0" borderId="0" xfId="0" applyNumberFormat="1" applyFill="1"/>
    <xf numFmtId="0" fontId="1" fillId="5" borderId="5" xfId="0" applyNumberFormat="1" applyFont="1" applyFill="1" applyBorder="1"/>
    <xf numFmtId="0" fontId="4" fillId="5" borderId="3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0" fontId="4" fillId="4" borderId="3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4" fillId="3" borderId="3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NumberFormat="1" applyFont="1"/>
    <xf numFmtId="0" fontId="9" fillId="0" borderId="0" xfId="0" applyFont="1"/>
    <xf numFmtId="0" fontId="9" fillId="0" borderId="3" xfId="0" applyFont="1" applyBorder="1"/>
    <xf numFmtId="165" fontId="10" fillId="0" borderId="0" xfId="0" applyNumberFormat="1" applyFont="1" applyBorder="1"/>
    <xf numFmtId="0" fontId="11" fillId="0" borderId="0" xfId="0" applyFont="1"/>
    <xf numFmtId="14" fontId="11" fillId="0" borderId="3" xfId="0" applyNumberFormat="1" applyFont="1" applyBorder="1"/>
    <xf numFmtId="0" fontId="1" fillId="0" borderId="3" xfId="0" applyNumberFormat="1" applyFont="1" applyBorder="1"/>
    <xf numFmtId="164" fontId="5" fillId="0" borderId="0" xfId="0" applyNumberFormat="1" applyFont="1" applyBorder="1"/>
    <xf numFmtId="14" fontId="11" fillId="2" borderId="3" xfId="0" applyNumberFormat="1" applyFont="1" applyFill="1" applyBorder="1"/>
    <xf numFmtId="0" fontId="1" fillId="2" borderId="3" xfId="0" applyNumberFormat="1" applyFont="1" applyFill="1" applyBorder="1"/>
    <xf numFmtId="0" fontId="11" fillId="0" borderId="9" xfId="0" applyFont="1" applyBorder="1"/>
    <xf numFmtId="14" fontId="11" fillId="0" borderId="7" xfId="0" applyNumberFormat="1" applyFont="1" applyBorder="1"/>
    <xf numFmtId="0" fontId="1" fillId="0" borderId="7" xfId="0" applyNumberFormat="1" applyFont="1" applyBorder="1"/>
    <xf numFmtId="0" fontId="7" fillId="0" borderId="0" xfId="0" applyFont="1"/>
    <xf numFmtId="14" fontId="1" fillId="0" borderId="8" xfId="0" applyNumberFormat="1" applyFont="1" applyBorder="1"/>
    <xf numFmtId="0" fontId="1" fillId="0" borderId="8" xfId="0" applyNumberFormat="1" applyFont="1" applyBorder="1"/>
    <xf numFmtId="165" fontId="5" fillId="0" borderId="0" xfId="0" applyNumberFormat="1" applyFont="1" applyBorder="1"/>
    <xf numFmtId="14" fontId="1" fillId="0" borderId="3" xfId="0" applyNumberFormat="1" applyFont="1" applyBorder="1"/>
    <xf numFmtId="14" fontId="1" fillId="2" borderId="3" xfId="0" applyNumberFormat="1" applyFont="1" applyFill="1" applyBorder="1"/>
    <xf numFmtId="0" fontId="1" fillId="0" borderId="9" xfId="0" applyFont="1" applyBorder="1"/>
    <xf numFmtId="14" fontId="1" fillId="0" borderId="7" xfId="0" applyNumberFormat="1" applyFont="1" applyBorder="1"/>
    <xf numFmtId="14" fontId="12" fillId="2" borderId="3" xfId="0" applyNumberFormat="1" applyFont="1" applyFill="1" applyBorder="1"/>
    <xf numFmtId="0" fontId="12" fillId="0" borderId="9" xfId="0" applyFont="1" applyBorder="1"/>
    <xf numFmtId="14" fontId="12" fillId="0" borderId="7" xfId="0" applyNumberFormat="1" applyFont="1" applyBorder="1"/>
    <xf numFmtId="0" fontId="12" fillId="0" borderId="7" xfId="0" applyNumberFormat="1" applyFont="1" applyBorder="1"/>
    <xf numFmtId="14" fontId="12" fillId="0" borderId="8" xfId="0" applyNumberFormat="1" applyFont="1" applyBorder="1"/>
    <xf numFmtId="14" fontId="12" fillId="0" borderId="3" xfId="0" applyNumberFormat="1" applyFont="1" applyBorder="1"/>
    <xf numFmtId="14" fontId="1" fillId="2" borderId="8" xfId="0" applyNumberFormat="1" applyFont="1" applyFill="1" applyBorder="1"/>
    <xf numFmtId="0" fontId="1" fillId="2" borderId="8" xfId="0" applyNumberFormat="1" applyFont="1" applyFill="1" applyBorder="1"/>
    <xf numFmtId="14" fontId="12" fillId="2" borderId="8" xfId="0" applyNumberFormat="1" applyFont="1" applyFill="1" applyBorder="1"/>
    <xf numFmtId="14" fontId="11" fillId="0" borderId="8" xfId="0" applyNumberFormat="1" applyFont="1" applyBorder="1"/>
    <xf numFmtId="14" fontId="12" fillId="0" borderId="10" xfId="0" applyNumberFormat="1" applyFont="1" applyBorder="1"/>
    <xf numFmtId="0" fontId="1" fillId="0" borderId="10" xfId="0" applyNumberFormat="1" applyFont="1" applyBorder="1"/>
    <xf numFmtId="14" fontId="11" fillId="2" borderId="8" xfId="0" applyNumberFormat="1" applyFont="1" applyFill="1" applyBorder="1"/>
    <xf numFmtId="1" fontId="1" fillId="0" borderId="3" xfId="0" applyNumberFormat="1" applyFont="1" applyBorder="1"/>
    <xf numFmtId="1" fontId="1" fillId="2" borderId="3" xfId="0" applyNumberFormat="1" applyFont="1" applyFill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2" fillId="0" borderId="7" xfId="0" applyNumberFormat="1" applyFont="1" applyBorder="1"/>
    <xf numFmtId="1" fontId="1" fillId="2" borderId="8" xfId="0" applyNumberFormat="1" applyFont="1" applyFill="1" applyBorder="1"/>
    <xf numFmtId="1" fontId="1" fillId="0" borderId="10" xfId="0" applyNumberFormat="1" applyFont="1" applyBorder="1"/>
    <xf numFmtId="0" fontId="13" fillId="2" borderId="4" xfId="0" applyFont="1" applyFill="1" applyBorder="1"/>
    <xf numFmtId="0" fontId="1" fillId="2" borderId="6" xfId="0" applyNumberFormat="1" applyFont="1" applyFill="1" applyBorder="1"/>
    <xf numFmtId="0" fontId="13" fillId="3" borderId="4" xfId="0" applyFont="1" applyFill="1" applyBorder="1"/>
    <xf numFmtId="0" fontId="1" fillId="3" borderId="6" xfId="0" applyNumberFormat="1" applyFont="1" applyFill="1" applyBorder="1"/>
    <xf numFmtId="14" fontId="11" fillId="6" borderId="3" xfId="0" applyNumberFormat="1" applyFont="1" applyFill="1" applyBorder="1"/>
    <xf numFmtId="0" fontId="1" fillId="6" borderId="3" xfId="0" applyNumberFormat="1" applyFont="1" applyFill="1" applyBorder="1"/>
    <xf numFmtId="1" fontId="1" fillId="6" borderId="3" xfId="0" applyNumberFormat="1" applyFont="1" applyFill="1" applyBorder="1"/>
    <xf numFmtId="14" fontId="1" fillId="6" borderId="3" xfId="0" applyNumberFormat="1" applyFont="1" applyFill="1" applyBorder="1"/>
    <xf numFmtId="14" fontId="12" fillId="6" borderId="3" xfId="0" applyNumberFormat="1" applyFont="1" applyFill="1" applyBorder="1"/>
    <xf numFmtId="14" fontId="1" fillId="6" borderId="8" xfId="0" applyNumberFormat="1" applyFont="1" applyFill="1" applyBorder="1"/>
    <xf numFmtId="0" fontId="1" fillId="6" borderId="8" xfId="0" applyNumberFormat="1" applyFont="1" applyFill="1" applyBorder="1"/>
    <xf numFmtId="1" fontId="1" fillId="6" borderId="8" xfId="0" applyNumberFormat="1" applyFont="1" applyFill="1" applyBorder="1"/>
    <xf numFmtId="14" fontId="12" fillId="6" borderId="8" xfId="0" applyNumberFormat="1" applyFont="1" applyFill="1" applyBorder="1"/>
    <xf numFmtId="14" fontId="11" fillId="6" borderId="8" xfId="0" applyNumberFormat="1" applyFont="1" applyFill="1" applyBorder="1"/>
    <xf numFmtId="14" fontId="11" fillId="7" borderId="3" xfId="0" applyNumberFormat="1" applyFont="1" applyFill="1" applyBorder="1"/>
    <xf numFmtId="0" fontId="1" fillId="7" borderId="3" xfId="0" applyNumberFormat="1" applyFont="1" applyFill="1" applyBorder="1"/>
    <xf numFmtId="1" fontId="1" fillId="7" borderId="3" xfId="0" applyNumberFormat="1" applyFont="1" applyFill="1" applyBorder="1"/>
    <xf numFmtId="14" fontId="1" fillId="7" borderId="3" xfId="0" applyNumberFormat="1" applyFont="1" applyFill="1" applyBorder="1"/>
    <xf numFmtId="14" fontId="12" fillId="7" borderId="3" xfId="0" applyNumberFormat="1" applyFont="1" applyFill="1" applyBorder="1"/>
    <xf numFmtId="14" fontId="1" fillId="7" borderId="8" xfId="0" applyNumberFormat="1" applyFont="1" applyFill="1" applyBorder="1"/>
    <xf numFmtId="0" fontId="1" fillId="7" borderId="8" xfId="0" applyNumberFormat="1" applyFont="1" applyFill="1" applyBorder="1"/>
    <xf numFmtId="1" fontId="1" fillId="7" borderId="8" xfId="0" applyNumberFormat="1" applyFont="1" applyFill="1" applyBorder="1"/>
    <xf numFmtId="14" fontId="12" fillId="7" borderId="8" xfId="0" applyNumberFormat="1" applyFont="1" applyFill="1" applyBorder="1"/>
    <xf numFmtId="14" fontId="11" fillId="7" borderId="8" xfId="0" applyNumberFormat="1" applyFont="1" applyFill="1" applyBorder="1"/>
    <xf numFmtId="14" fontId="11" fillId="8" borderId="3" xfId="0" applyNumberFormat="1" applyFont="1" applyFill="1" applyBorder="1"/>
    <xf numFmtId="0" fontId="1" fillId="8" borderId="3" xfId="0" applyNumberFormat="1" applyFont="1" applyFill="1" applyBorder="1"/>
    <xf numFmtId="1" fontId="1" fillId="8" borderId="3" xfId="0" applyNumberFormat="1" applyFont="1" applyFill="1" applyBorder="1"/>
    <xf numFmtId="14" fontId="1" fillId="8" borderId="3" xfId="0" applyNumberFormat="1" applyFont="1" applyFill="1" applyBorder="1"/>
    <xf numFmtId="14" fontId="12" fillId="8" borderId="3" xfId="0" applyNumberFormat="1" applyFont="1" applyFill="1" applyBorder="1"/>
    <xf numFmtId="14" fontId="1" fillId="8" borderId="8" xfId="0" applyNumberFormat="1" applyFont="1" applyFill="1" applyBorder="1"/>
    <xf numFmtId="0" fontId="1" fillId="8" borderId="8" xfId="0" applyNumberFormat="1" applyFont="1" applyFill="1" applyBorder="1"/>
    <xf numFmtId="1" fontId="1" fillId="8" borderId="8" xfId="0" applyNumberFormat="1" applyFont="1" applyFill="1" applyBorder="1"/>
    <xf numFmtId="14" fontId="12" fillId="8" borderId="8" xfId="0" applyNumberFormat="1" applyFont="1" applyFill="1" applyBorder="1"/>
    <xf numFmtId="14" fontId="11" fillId="8" borderId="8" xfId="0" applyNumberFormat="1" applyFont="1" applyFill="1" applyBorder="1"/>
    <xf numFmtId="164" fontId="7" fillId="0" borderId="0" xfId="0" applyNumberFormat="1" applyFont="1"/>
    <xf numFmtId="164" fontId="7" fillId="2" borderId="5" xfId="0" applyNumberFormat="1" applyFont="1" applyFill="1" applyBorder="1"/>
    <xf numFmtId="164" fontId="7" fillId="0" borderId="3" xfId="0" applyNumberFormat="1" applyFont="1" applyBorder="1"/>
    <xf numFmtId="164" fontId="7" fillId="2" borderId="3" xfId="0" applyNumberFormat="1" applyFont="1" applyFill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164" fontId="14" fillId="0" borderId="7" xfId="0" applyNumberFormat="1" applyFont="1" applyBorder="1"/>
    <xf numFmtId="164" fontId="7" fillId="2" borderId="8" xfId="0" applyNumberFormat="1" applyFont="1" applyFill="1" applyBorder="1"/>
    <xf numFmtId="164" fontId="7" fillId="0" borderId="10" xfId="0" applyNumberFormat="1" applyFont="1" applyBorder="1"/>
    <xf numFmtId="164" fontId="7" fillId="8" borderId="3" xfId="0" applyNumberFormat="1" applyFont="1" applyFill="1" applyBorder="1"/>
    <xf numFmtId="164" fontId="7" fillId="8" borderId="8" xfId="0" applyNumberFormat="1" applyFont="1" applyFill="1" applyBorder="1"/>
    <xf numFmtId="164" fontId="7" fillId="7" borderId="3" xfId="0" applyNumberFormat="1" applyFont="1" applyFill="1" applyBorder="1"/>
    <xf numFmtId="164" fontId="7" fillId="7" borderId="8" xfId="0" applyNumberFormat="1" applyFont="1" applyFill="1" applyBorder="1"/>
    <xf numFmtId="164" fontId="7" fillId="3" borderId="5" xfId="0" applyNumberFormat="1" applyFont="1" applyFill="1" applyBorder="1"/>
    <xf numFmtId="164" fontId="7" fillId="6" borderId="3" xfId="0" applyNumberFormat="1" applyFont="1" applyFill="1" applyBorder="1"/>
    <xf numFmtId="164" fontId="7" fillId="6" borderId="8" xfId="0" applyNumberFormat="1" applyFont="1" applyFill="1" applyBorder="1"/>
    <xf numFmtId="0" fontId="13" fillId="5" borderId="4" xfId="0" applyFont="1" applyFill="1" applyBorder="1"/>
    <xf numFmtId="0" fontId="0" fillId="5" borderId="5" xfId="0" applyFill="1" applyBorder="1"/>
    <xf numFmtId="0" fontId="0" fillId="3" borderId="5" xfId="0" applyFill="1" applyBorder="1"/>
    <xf numFmtId="0" fontId="0" fillId="3" borderId="6" xfId="0" applyFill="1" applyBorder="1"/>
    <xf numFmtId="0" fontId="0" fillId="2" borderId="5" xfId="0" applyFill="1" applyBorder="1"/>
    <xf numFmtId="0" fontId="0" fillId="2" borderId="6" xfId="0" applyFill="1" applyBorder="1"/>
    <xf numFmtId="164" fontId="7" fillId="5" borderId="5" xfId="0" applyNumberFormat="1" applyFont="1" applyFill="1" applyBorder="1"/>
    <xf numFmtId="0" fontId="1" fillId="5" borderId="6" xfId="0" applyNumberFormat="1" applyFont="1" applyFill="1" applyBorder="1"/>
    <xf numFmtId="164" fontId="5" fillId="0" borderId="0" xfId="0" applyNumberFormat="1" applyFont="1" applyFill="1" applyAlignment="1">
      <alignment horizontal="left"/>
    </xf>
    <xf numFmtId="0" fontId="15" fillId="0" borderId="3" xfId="0" applyNumberFormat="1" applyFont="1" applyFill="1" applyBorder="1"/>
    <xf numFmtId="164" fontId="16" fillId="0" borderId="11" xfId="0" applyNumberFormat="1" applyFont="1" applyFill="1" applyBorder="1" applyAlignment="1">
      <alignment horizontal="left"/>
    </xf>
    <xf numFmtId="164" fontId="16" fillId="0" borderId="3" xfId="0" applyNumberFormat="1" applyFont="1" applyFill="1" applyBorder="1" applyAlignment="1">
      <alignment horizontal="left"/>
    </xf>
    <xf numFmtId="0" fontId="15" fillId="0" borderId="0" xfId="0" applyNumberFormat="1" applyFont="1" applyFill="1"/>
    <xf numFmtId="1" fontId="6" fillId="0" borderId="3" xfId="0" applyNumberFormat="1" applyFont="1" applyFill="1" applyBorder="1" applyAlignment="1">
      <alignment horizontal="right" wrapText="1"/>
    </xf>
    <xf numFmtId="14" fontId="11" fillId="0" borderId="3" xfId="0" applyNumberFormat="1" applyFont="1" applyFill="1" applyBorder="1"/>
    <xf numFmtId="164" fontId="7" fillId="0" borderId="3" xfId="0" applyNumberFormat="1" applyFont="1" applyFill="1" applyBorder="1"/>
    <xf numFmtId="0" fontId="1" fillId="0" borderId="3" xfId="0" applyNumberFormat="1" applyFont="1" applyFill="1" applyBorder="1"/>
    <xf numFmtId="1" fontId="1" fillId="0" borderId="3" xfId="0" applyNumberFormat="1" applyFont="1" applyFill="1" applyBorder="1"/>
    <xf numFmtId="14" fontId="1" fillId="0" borderId="3" xfId="0" applyNumberFormat="1" applyFont="1" applyFill="1" applyBorder="1"/>
    <xf numFmtId="14" fontId="12" fillId="0" borderId="3" xfId="0" applyNumberFormat="1" applyFont="1" applyFill="1" applyBorder="1"/>
    <xf numFmtId="14" fontId="1" fillId="0" borderId="8" xfId="0" applyNumberFormat="1" applyFont="1" applyFill="1" applyBorder="1"/>
    <xf numFmtId="164" fontId="7" fillId="0" borderId="8" xfId="0" applyNumberFormat="1" applyFont="1" applyFill="1" applyBorder="1"/>
    <xf numFmtId="0" fontId="1" fillId="0" borderId="8" xfId="0" applyNumberFormat="1" applyFont="1" applyFill="1" applyBorder="1"/>
    <xf numFmtId="1" fontId="1" fillId="0" borderId="8" xfId="0" applyNumberFormat="1" applyFont="1" applyFill="1" applyBorder="1"/>
    <xf numFmtId="14" fontId="1" fillId="0" borderId="7" xfId="0" applyNumberFormat="1" applyFont="1" applyFill="1" applyBorder="1"/>
    <xf numFmtId="164" fontId="7" fillId="0" borderId="7" xfId="0" applyNumberFormat="1" applyFont="1" applyFill="1" applyBorder="1"/>
    <xf numFmtId="0" fontId="1" fillId="0" borderId="7" xfId="0" applyNumberFormat="1" applyFont="1" applyFill="1" applyBorder="1"/>
    <xf numFmtId="1" fontId="1" fillId="0" borderId="7" xfId="0" applyNumberFormat="1" applyFont="1" applyFill="1" applyBorder="1"/>
    <xf numFmtId="14" fontId="12" fillId="0" borderId="8" xfId="0" applyNumberFormat="1" applyFont="1" applyFill="1" applyBorder="1"/>
    <xf numFmtId="14" fontId="12" fillId="0" borderId="7" xfId="0" applyNumberFormat="1" applyFont="1" applyFill="1" applyBorder="1"/>
    <xf numFmtId="14" fontId="12" fillId="0" borderId="10" xfId="0" applyNumberFormat="1" applyFont="1" applyFill="1" applyBorder="1"/>
    <xf numFmtId="164" fontId="7" fillId="0" borderId="10" xfId="0" applyNumberFormat="1" applyFont="1" applyFill="1" applyBorder="1"/>
    <xf numFmtId="0" fontId="1" fillId="0" borderId="10" xfId="0" applyNumberFormat="1" applyFont="1" applyFill="1" applyBorder="1"/>
    <xf numFmtId="1" fontId="1" fillId="0" borderId="10" xfId="0" applyNumberFormat="1" applyFont="1" applyFill="1" applyBorder="1"/>
    <xf numFmtId="14" fontId="11" fillId="0" borderId="8" xfId="0" applyNumberFormat="1" applyFont="1" applyFill="1" applyBorder="1"/>
    <xf numFmtId="14" fontId="11" fillId="0" borderId="7" xfId="0" applyNumberFormat="1" applyFont="1" applyFill="1" applyBorder="1"/>
    <xf numFmtId="164" fontId="7" fillId="0" borderId="0" xfId="0" applyNumberFormat="1" applyFont="1" applyFill="1"/>
    <xf numFmtId="0" fontId="13" fillId="7" borderId="4" xfId="0" applyFont="1" applyFill="1" applyBorder="1"/>
    <xf numFmtId="0" fontId="1" fillId="7" borderId="5" xfId="0" applyFont="1" applyFill="1" applyBorder="1"/>
    <xf numFmtId="164" fontId="7" fillId="7" borderId="5" xfId="0" applyNumberFormat="1" applyFont="1" applyFill="1" applyBorder="1"/>
    <xf numFmtId="0" fontId="1" fillId="7" borderId="5" xfId="0" applyNumberFormat="1" applyFont="1" applyFill="1" applyBorder="1"/>
    <xf numFmtId="0" fontId="1" fillId="7" borderId="6" xfId="0" applyNumberFormat="1" applyFont="1" applyFill="1" applyBorder="1"/>
    <xf numFmtId="0" fontId="0" fillId="7" borderId="5" xfId="0" applyFill="1" applyBorder="1"/>
    <xf numFmtId="0" fontId="0" fillId="7" borderId="6" xfId="0" applyFill="1" applyBorder="1"/>
    <xf numFmtId="164" fontId="7" fillId="4" borderId="3" xfId="0" applyNumberFormat="1" applyFont="1" applyFill="1" applyBorder="1"/>
    <xf numFmtId="164" fontId="14" fillId="0" borderId="7" xfId="0" applyNumberFormat="1" applyFont="1" applyFill="1" applyBorder="1"/>
    <xf numFmtId="164" fontId="7" fillId="4" borderId="8" xfId="0" applyNumberFormat="1" applyFont="1" applyFill="1" applyBorder="1"/>
    <xf numFmtId="0" fontId="10" fillId="0" borderId="0" xfId="0" applyFont="1" applyFill="1"/>
    <xf numFmtId="0" fontId="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0" fillId="0" borderId="0" xfId="0" applyFont="1" applyFill="1"/>
    <xf numFmtId="0" fontId="15" fillId="0" borderId="0" xfId="0" applyFont="1" applyFill="1"/>
    <xf numFmtId="164" fontId="9" fillId="0" borderId="3" xfId="0" applyNumberFormat="1" applyFont="1" applyBorder="1"/>
    <xf numFmtId="0" fontId="9" fillId="0" borderId="3" xfId="0" applyNumberFormat="1" applyFont="1" applyBorder="1" applyAlignment="1">
      <alignment horizontal="center"/>
    </xf>
    <xf numFmtId="0" fontId="9" fillId="0" borderId="3" xfId="0" applyNumberFormat="1" applyFont="1" applyBorder="1"/>
    <xf numFmtId="0" fontId="4" fillId="2" borderId="3" xfId="0" applyFont="1" applyFill="1" applyBorder="1" applyAlignment="1">
      <alignment horizontal="left"/>
    </xf>
    <xf numFmtId="0" fontId="12" fillId="0" borderId="0" xfId="0" applyNumberFormat="1" applyFont="1" applyFill="1"/>
    <xf numFmtId="0" fontId="12" fillId="0" borderId="0" xfId="0" applyFont="1" applyFill="1"/>
    <xf numFmtId="0" fontId="6" fillId="0" borderId="3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/>
    <xf numFmtId="1" fontId="3" fillId="3" borderId="3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18" fillId="0" borderId="3" xfId="0" applyNumberFormat="1" applyFont="1" applyFill="1" applyBorder="1" applyAlignment="1">
      <alignment horizontal="left"/>
    </xf>
    <xf numFmtId="1" fontId="18" fillId="0" borderId="3" xfId="0" applyNumberFormat="1" applyFont="1" applyFill="1" applyBorder="1" applyAlignment="1">
      <alignment horizontal="right"/>
    </xf>
    <xf numFmtId="0" fontId="19" fillId="0" borderId="0" xfId="0" applyNumberFormat="1" applyFont="1" applyFill="1"/>
    <xf numFmtId="0" fontId="19" fillId="0" borderId="0" xfId="0" applyFont="1" applyFill="1"/>
    <xf numFmtId="0" fontId="19" fillId="0" borderId="3" xfId="0" applyNumberFormat="1" applyFont="1" applyBorder="1"/>
    <xf numFmtId="1" fontId="19" fillId="0" borderId="3" xfId="0" applyNumberFormat="1" applyFont="1" applyBorder="1"/>
    <xf numFmtId="0" fontId="19" fillId="0" borderId="8" xfId="0" applyNumberFormat="1" applyFont="1" applyBorder="1"/>
    <xf numFmtId="1" fontId="19" fillId="0" borderId="8" xfId="0" applyNumberFormat="1" applyFont="1" applyBorder="1"/>
    <xf numFmtId="0" fontId="12" fillId="0" borderId="3" xfId="0" applyNumberFormat="1" applyFont="1" applyBorder="1"/>
    <xf numFmtId="1" fontId="12" fillId="0" borderId="3" xfId="0" applyNumberFormat="1" applyFont="1" applyBorder="1"/>
    <xf numFmtId="0" fontId="12" fillId="0" borderId="3" xfId="0" applyNumberFormat="1" applyFont="1" applyFill="1" applyBorder="1"/>
    <xf numFmtId="0" fontId="6" fillId="4" borderId="3" xfId="0" applyNumberFormat="1" applyFont="1" applyFill="1" applyBorder="1"/>
    <xf numFmtId="1" fontId="3" fillId="4" borderId="3" xfId="0" applyNumberFormat="1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right" wrapText="1"/>
    </xf>
    <xf numFmtId="0" fontId="1" fillId="4" borderId="0" xfId="0" applyNumberFormat="1" applyFont="1" applyFill="1"/>
    <xf numFmtId="0" fontId="1" fillId="4" borderId="0" xfId="0" applyFont="1" applyFill="1"/>
    <xf numFmtId="0" fontId="12" fillId="4" borderId="0" xfId="0" applyFont="1" applyFill="1"/>
    <xf numFmtId="0" fontId="3" fillId="4" borderId="3" xfId="0" applyNumberFormat="1" applyFont="1" applyFill="1" applyBorder="1"/>
    <xf numFmtId="0" fontId="20" fillId="0" borderId="3" xfId="0" applyNumberFormat="1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" fillId="3" borderId="0" xfId="0" applyNumberFormat="1" applyFont="1" applyFill="1"/>
    <xf numFmtId="0" fontId="1" fillId="3" borderId="0" xfId="0" applyFont="1" applyFill="1"/>
    <xf numFmtId="0" fontId="3" fillId="5" borderId="3" xfId="0" applyNumberFormat="1" applyFont="1" applyFill="1" applyBorder="1"/>
    <xf numFmtId="1" fontId="3" fillId="5" borderId="3" xfId="0" applyNumberFormat="1" applyFont="1" applyFill="1" applyBorder="1" applyAlignment="1">
      <alignment horizontal="right"/>
    </xf>
    <xf numFmtId="1" fontId="3" fillId="5" borderId="3" xfId="0" applyNumberFormat="1" applyFont="1" applyFill="1" applyBorder="1" applyAlignment="1">
      <alignment horizontal="right" wrapText="1"/>
    </xf>
    <xf numFmtId="0" fontId="13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6" xfId="0" applyFont="1" applyFill="1" applyBorder="1"/>
    <xf numFmtId="0" fontId="9" fillId="0" borderId="3" xfId="0" applyFont="1" applyFill="1" applyBorder="1"/>
    <xf numFmtId="0" fontId="12" fillId="0" borderId="9" xfId="0" applyFont="1" applyFill="1" applyBorder="1"/>
    <xf numFmtId="1" fontId="12" fillId="0" borderId="7" xfId="0" applyNumberFormat="1" applyFont="1" applyFill="1" applyBorder="1"/>
    <xf numFmtId="0" fontId="1" fillId="0" borderId="9" xfId="0" applyFont="1" applyFill="1" applyBorder="1"/>
    <xf numFmtId="0" fontId="11" fillId="0" borderId="0" xfId="0" applyFont="1" applyFill="1"/>
    <xf numFmtId="0" fontId="11" fillId="0" borderId="9" xfId="0" applyFont="1" applyFill="1" applyBorder="1"/>
    <xf numFmtId="0" fontId="3" fillId="2" borderId="3" xfId="0" applyNumberFormat="1" applyFont="1" applyFill="1" applyBorder="1"/>
    <xf numFmtId="1" fontId="3" fillId="2" borderId="3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4" fillId="9" borderId="3" xfId="0" applyNumberFormat="1" applyFont="1" applyFill="1" applyBorder="1" applyAlignment="1">
      <alignment horizontal="left"/>
    </xf>
    <xf numFmtId="164" fontId="2" fillId="9" borderId="3" xfId="0" applyNumberFormat="1" applyFont="1" applyFill="1" applyBorder="1" applyAlignment="1">
      <alignment horizontal="left"/>
    </xf>
    <xf numFmtId="0" fontId="1" fillId="9" borderId="0" xfId="0" applyNumberFormat="1" applyFont="1" applyFill="1"/>
    <xf numFmtId="0" fontId="1" fillId="9" borderId="0" xfId="0" applyFont="1" applyFill="1"/>
    <xf numFmtId="1" fontId="3" fillId="9" borderId="3" xfId="0" applyNumberFormat="1" applyFont="1" applyFill="1" applyBorder="1" applyAlignment="1">
      <alignment horizontal="right"/>
    </xf>
    <xf numFmtId="0" fontId="3" fillId="9" borderId="3" xfId="0" applyNumberFormat="1" applyFont="1" applyFill="1" applyBorder="1"/>
    <xf numFmtId="0" fontId="18" fillId="9" borderId="3" xfId="0" applyNumberFormat="1" applyFont="1" applyFill="1" applyBorder="1" applyAlignment="1">
      <alignment horizontal="left"/>
    </xf>
    <xf numFmtId="14" fontId="9" fillId="0" borderId="0" xfId="0" applyNumberFormat="1" applyFont="1" applyFill="1"/>
    <xf numFmtId="14" fontId="1" fillId="0" borderId="0" xfId="0" applyNumberFormat="1" applyFont="1" applyFill="1"/>
    <xf numFmtId="14" fontId="7" fillId="0" borderId="0" xfId="0" applyNumberFormat="1" applyFont="1" applyFill="1"/>
    <xf numFmtId="0" fontId="6" fillId="9" borderId="3" xfId="0" applyNumberFormat="1" applyFont="1" applyFill="1" applyBorder="1"/>
    <xf numFmtId="165" fontId="5" fillId="0" borderId="0" xfId="0" applyNumberFormat="1" applyFont="1" applyFill="1" applyBorder="1"/>
    <xf numFmtId="164" fontId="9" fillId="0" borderId="3" xfId="0" applyNumberFormat="1" applyFont="1" applyFill="1" applyBorder="1"/>
    <xf numFmtId="0" fontId="9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/>
    <xf numFmtId="165" fontId="10" fillId="0" borderId="0" xfId="0" applyNumberFormat="1" applyFont="1" applyFill="1" applyBorder="1"/>
    <xf numFmtId="0" fontId="19" fillId="0" borderId="3" xfId="0" applyNumberFormat="1" applyFont="1" applyFill="1" applyBorder="1"/>
    <xf numFmtId="0" fontId="12" fillId="0" borderId="7" xfId="0" applyNumberFormat="1" applyFont="1" applyFill="1" applyBorder="1"/>
    <xf numFmtId="0" fontId="19" fillId="0" borderId="8" xfId="0" applyNumberFormat="1" applyFont="1" applyFill="1" applyBorder="1"/>
    <xf numFmtId="164" fontId="5" fillId="0" borderId="0" xfId="0" applyNumberFormat="1" applyFont="1" applyFill="1" applyBorder="1"/>
    <xf numFmtId="0" fontId="1" fillId="9" borderId="8" xfId="0" applyNumberFormat="1" applyFont="1" applyFill="1" applyBorder="1"/>
    <xf numFmtId="0" fontId="1" fillId="9" borderId="3" xfId="0" applyNumberFormat="1" applyFont="1" applyFill="1" applyBorder="1"/>
    <xf numFmtId="1" fontId="3" fillId="9" borderId="3" xfId="0" applyNumberFormat="1" applyFont="1" applyFill="1" applyBorder="1" applyAlignment="1">
      <alignment horizontal="right" wrapText="1"/>
    </xf>
    <xf numFmtId="0" fontId="6" fillId="2" borderId="3" xfId="0" applyNumberFormat="1" applyFont="1" applyFill="1" applyBorder="1"/>
  </cellXfs>
  <cellStyles count="1">
    <cellStyle name="Normal" xfId="0" builtinId="0"/>
  </cellStyles>
  <dxfs count="9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85725</xdr:rowOff>
        </xdr:from>
        <xdr:to>
          <xdr:col>1</xdr:col>
          <xdr:colOff>428625</xdr:colOff>
          <xdr:row>2</xdr:row>
          <xdr:rowOff>28575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REFRESH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C7EA1-3469-41B5-9237-3A20918D2A2A}">
  <sheetPr codeName="Sheet1"/>
  <dimension ref="B1:AC124"/>
  <sheetViews>
    <sheetView showZeros="0" tabSelected="1" zoomScaleNormal="100" workbookViewId="0"/>
  </sheetViews>
  <sheetFormatPr defaultColWidth="9.140625" defaultRowHeight="13.5" customHeight="1" x14ac:dyDescent="0.2"/>
  <cols>
    <col min="1" max="1" width="1.42578125" style="1" customWidth="1"/>
    <col min="2" max="2" width="5.7109375" style="1" customWidth="1"/>
    <col min="3" max="3" width="20.85546875" style="34" customWidth="1"/>
    <col min="4" max="6" width="5.7109375" style="1" customWidth="1"/>
    <col min="7" max="7" width="20.85546875" style="34" customWidth="1"/>
    <col min="8" max="10" width="5.7109375" style="1" customWidth="1"/>
    <col min="11" max="11" width="20.85546875" style="34" customWidth="1"/>
    <col min="12" max="14" width="5.7109375" style="1" customWidth="1"/>
    <col min="15" max="15" width="20.85546875" style="34" customWidth="1"/>
    <col min="16" max="18" width="5.7109375" style="1" customWidth="1"/>
    <col min="19" max="19" width="20.85546875" style="34" customWidth="1"/>
    <col min="20" max="22" width="5.7109375" style="1" customWidth="1"/>
    <col min="23" max="23" width="20.85546875" style="34" customWidth="1"/>
    <col min="24" max="26" width="5.7109375" style="1" customWidth="1"/>
    <col min="27" max="27" width="20.85546875" style="34" customWidth="1"/>
    <col min="28" max="29" width="5.7109375" style="1" customWidth="1"/>
    <col min="30" max="16384" width="9.140625" style="1"/>
  </cols>
  <sheetData>
    <row r="1" spans="2:29" ht="7.5" customHeight="1" thickBot="1" x14ac:dyDescent="0.25"/>
    <row r="2" spans="2:29" ht="19.5" customHeight="1" thickBot="1" x14ac:dyDescent="0.4">
      <c r="B2" s="15" t="s">
        <v>22</v>
      </c>
      <c r="C2" s="35"/>
      <c r="D2" s="16"/>
      <c r="E2" s="16"/>
      <c r="F2" s="17"/>
      <c r="G2" s="191" t="s">
        <v>14</v>
      </c>
      <c r="K2" s="190"/>
    </row>
    <row r="3" spans="2:29" ht="9" customHeight="1" x14ac:dyDescent="0.2"/>
    <row r="4" spans="2:29" s="2" customFormat="1" ht="13.5" customHeight="1" x14ac:dyDescent="0.2">
      <c r="C4" s="36" t="s">
        <v>1</v>
      </c>
      <c r="G4" s="36" t="s">
        <v>0</v>
      </c>
      <c r="K4" s="36" t="s">
        <v>2</v>
      </c>
      <c r="O4" s="36" t="s">
        <v>3</v>
      </c>
      <c r="S4" s="36" t="s">
        <v>4</v>
      </c>
      <c r="W4" s="36" t="s">
        <v>5</v>
      </c>
      <c r="AA4" s="36" t="s">
        <v>6</v>
      </c>
    </row>
    <row r="5" spans="2:29" ht="9" customHeight="1" thickBot="1" x14ac:dyDescent="0.25"/>
    <row r="6" spans="2:29" s="6" customFormat="1" ht="13.5" customHeight="1" thickBot="1" x14ac:dyDescent="0.3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" t="s">
        <v>8</v>
      </c>
      <c r="S6" s="4">
        <v>43770</v>
      </c>
      <c r="T6" s="5" t="s">
        <v>7</v>
      </c>
      <c r="V6" s="3" t="s">
        <v>8</v>
      </c>
      <c r="W6" s="4">
        <f>$S$6+1</f>
        <v>43771</v>
      </c>
      <c r="X6" s="5" t="s">
        <v>7</v>
      </c>
      <c r="Z6" s="3" t="s">
        <v>8</v>
      </c>
      <c r="AA6" s="4">
        <f>$W$6+1</f>
        <v>43772</v>
      </c>
      <c r="AB6" s="5" t="s">
        <v>7</v>
      </c>
    </row>
    <row r="7" spans="2:29" ht="9" customHeight="1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7"/>
      <c r="S7" s="37"/>
      <c r="T7" s="8"/>
      <c r="V7" s="7"/>
      <c r="W7" s="37"/>
      <c r="X7" s="8"/>
      <c r="Z7" s="7"/>
      <c r="AA7" s="37"/>
      <c r="AB7" s="8"/>
    </row>
    <row r="8" spans="2:29" ht="13.5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9">
        <f ca="1">$R$9-$U$8</f>
        <v>0.27083333333333326</v>
      </c>
      <c r="S8" s="39" t="s">
        <v>49</v>
      </c>
      <c r="T8" s="10">
        <v>88</v>
      </c>
      <c r="U8" s="11" t="str">
        <f ca="1">CONCATENATE(TEXT(INT(CEILING(INDIRECT("T8"),5)/60),"00"),":",TEXT(MOD(CEILING(INDIRECT("T8"),5),60),"00"))</f>
        <v>01:30</v>
      </c>
      <c r="V8" s="9">
        <f ca="1">$V$9-$Y$8</f>
        <v>0.27083333333333326</v>
      </c>
      <c r="W8" s="41" t="s">
        <v>28</v>
      </c>
      <c r="X8" s="10">
        <v>62</v>
      </c>
      <c r="Y8" s="11" t="str">
        <f ca="1">CONCATENATE(TEXT(INT(CEILING(INDIRECT("X8"),5)/60),"00"),":",TEXT(MOD(CEILING(INDIRECT("X8"),5),60),"00"))</f>
        <v>01:05</v>
      </c>
      <c r="Z8" s="9">
        <f ca="1">$Z$9-$AC$8</f>
        <v>0.27083333333333343</v>
      </c>
      <c r="AC8" s="11" t="str">
        <f ca="1">CONCATENATE(TEXT(INT(CEILING(INDIRECT("AB8"),5)/60),"00"),":",TEXT(MOD(CEILING(INDIRECT("AB8"),5),60),"00"))</f>
        <v>00:00</v>
      </c>
    </row>
    <row r="9" spans="2:29" ht="13.5" customHeight="1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9">
        <f ca="1">$R$10-$U$9</f>
        <v>0.33333333333333326</v>
      </c>
      <c r="S9" s="39" t="s">
        <v>23</v>
      </c>
      <c r="T9" s="10">
        <v>86</v>
      </c>
      <c r="U9" s="11" t="str">
        <f ca="1">CONCATENATE(TEXT(INT(CEILING(INDIRECT("T9"),5)/60),"00"),":",TEXT(MOD(CEILING(INDIRECT("T9"),5),60),"00"))</f>
        <v>01:30</v>
      </c>
      <c r="V9" s="9">
        <f ca="1">$V$10-$Y$9</f>
        <v>0.31597222222222215</v>
      </c>
      <c r="W9" s="39" t="s">
        <v>31</v>
      </c>
      <c r="X9" s="10">
        <v>101</v>
      </c>
      <c r="Y9" s="11" t="str">
        <f ca="1">CONCATENATE(TEXT(INT(CEILING(INDIRECT("X9"),5)/60),"00"),":",TEXT(MOD(CEILING(INDIRECT("X9"),5),60),"00"))</f>
        <v>01:45</v>
      </c>
      <c r="Z9" s="9">
        <f ca="1">$Z$10-$AC$9</f>
        <v>0.27083333333333343</v>
      </c>
      <c r="AA9" s="38" t="s">
        <v>39</v>
      </c>
      <c r="AB9" s="10">
        <v>94</v>
      </c>
      <c r="AC9" s="11" t="str">
        <f ca="1">CONCATENATE(TEXT(INT(CEILING(INDIRECT("AB9"),5)/60),"00"),":",TEXT(MOD(CEILING(INDIRECT("AB9"),5),60),"00"))</f>
        <v>01:35</v>
      </c>
    </row>
    <row r="10" spans="2:29" ht="13.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9">
        <f ca="1">$R$11-$U$10</f>
        <v>0.39583333333333326</v>
      </c>
      <c r="S10" s="39" t="s">
        <v>24</v>
      </c>
      <c r="T10" s="10">
        <v>96</v>
      </c>
      <c r="U10" s="11" t="str">
        <f ca="1">CONCATENATE(TEXT(INT(CEILING(INDIRECT("T10"),5)/60),"00"),":",TEXT(MOD(CEILING(INDIRECT("T10"),5),60),"00"))</f>
        <v>01:40</v>
      </c>
      <c r="V10" s="9">
        <f ca="1">$V$11-$Y$10</f>
        <v>0.38888888888888884</v>
      </c>
      <c r="W10" s="39" t="s">
        <v>32</v>
      </c>
      <c r="X10" s="10">
        <v>97</v>
      </c>
      <c r="Y10" s="11" t="str">
        <f ca="1">CONCATENATE(TEXT(INT(CEILING(INDIRECT("X10"),5)/60),"00"),":",TEXT(MOD(CEILING(INDIRECT("X10"),5),60),"00"))</f>
        <v>01:40</v>
      </c>
      <c r="Z10" s="9">
        <f ca="1">$Z$11-$AC$10</f>
        <v>0.33680555555555564</v>
      </c>
      <c r="AA10" s="40" t="s">
        <v>45</v>
      </c>
      <c r="AB10" s="10">
        <v>102</v>
      </c>
      <c r="AC10" s="11" t="str">
        <f ca="1">CONCATENATE(TEXT(INT(CEILING(INDIRECT("AB10"),5)/60),"00"),":",TEXT(MOD(CEILING(INDIRECT("AB10"),5),60),"00"))</f>
        <v>01:45</v>
      </c>
    </row>
    <row r="11" spans="2:29" ht="13.5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9">
        <f ca="1">$R$12-$U$11</f>
        <v>0.46527777777777768</v>
      </c>
      <c r="S11" s="39" t="s">
        <v>25</v>
      </c>
      <c r="T11" s="10">
        <v>86</v>
      </c>
      <c r="U11" s="11" t="str">
        <f ca="1">CONCATENATE(TEXT(INT(CEILING(INDIRECT("T11"),5)/60),"00"),":",TEXT(MOD(CEILING(INDIRECT("T11"),5),60),"00"))</f>
        <v>01:30</v>
      </c>
      <c r="V11" s="9">
        <f ca="1">$V$12-$Y$11</f>
        <v>0.45833333333333326</v>
      </c>
      <c r="W11" s="39" t="s">
        <v>33</v>
      </c>
      <c r="X11" s="10">
        <v>86</v>
      </c>
      <c r="Y11" s="11" t="str">
        <f ca="1">CONCATENATE(TEXT(INT(CEILING(INDIRECT("X11"),5)/60),"00"),":",TEXT(MOD(CEILING(INDIRECT("X11"),5),60),"00"))</f>
        <v>01:30</v>
      </c>
      <c r="Z11" s="9">
        <f ca="1">$Z$12-$AC$11</f>
        <v>0.40972222222222232</v>
      </c>
      <c r="AA11" s="39" t="s">
        <v>87</v>
      </c>
      <c r="AB11" s="10">
        <v>116</v>
      </c>
      <c r="AC11" s="11" t="str">
        <f ca="1">CONCATENATE(TEXT(INT(CEILING(INDIRECT("AB11"),5)/60),"00"),":",TEXT(MOD(CEILING(INDIRECT("AB11"),5),60),"00"))</f>
        <v>02:00</v>
      </c>
    </row>
    <row r="12" spans="2:29" ht="13.5" customHeight="1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9">
        <f ca="1">$R$13-$U$12</f>
        <v>0.52777777777777768</v>
      </c>
      <c r="S12" s="39" t="s">
        <v>26</v>
      </c>
      <c r="T12" s="10">
        <v>107</v>
      </c>
      <c r="U12" s="11" t="str">
        <f ca="1">CONCATENATE(TEXT(INT(CEILING(INDIRECT("T12"),5)/60),"00"),":",TEXT(MOD(CEILING(INDIRECT("T12"),5),60),"00"))</f>
        <v>01:50</v>
      </c>
      <c r="V12" s="9">
        <f ca="1">$V$13-$Y$12</f>
        <v>0.52083333333333326</v>
      </c>
      <c r="W12" s="39" t="s">
        <v>34</v>
      </c>
      <c r="X12" s="10">
        <v>88</v>
      </c>
      <c r="Y12" s="11" t="str">
        <f ca="1">CONCATENATE(TEXT(INT(CEILING(INDIRECT("X12"),5)/60),"00"),":",TEXT(MOD(CEILING(INDIRECT("X12"),5),60),"00"))</f>
        <v>01:30</v>
      </c>
      <c r="Z12" s="9">
        <f ca="1">$Z$13-$AC$12</f>
        <v>0.49305555555555564</v>
      </c>
      <c r="AA12" s="41" t="s">
        <v>60</v>
      </c>
      <c r="AB12" s="10">
        <v>101</v>
      </c>
      <c r="AC12" s="11" t="str">
        <f ca="1">CONCATENATE(TEXT(INT(CEILING(INDIRECT("AB12"),5)/60),"00"),":",TEXT(MOD(CEILING(INDIRECT("AB12"),5),60),"00"))</f>
        <v>01:45</v>
      </c>
    </row>
    <row r="13" spans="2:29" ht="13.5" customHeight="1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9">
        <f ca="1">$R$14-$U$13</f>
        <v>0.60416666666666663</v>
      </c>
      <c r="S13" s="40" t="s">
        <v>27</v>
      </c>
      <c r="T13" s="10">
        <v>88</v>
      </c>
      <c r="U13" s="11" t="str">
        <f ca="1">CONCATENATE(TEXT(INT(CEILING(INDIRECT("T13"),5)/60),"00"),":",TEXT(MOD(CEILING(INDIRECT("T13"),5),60),"00"))</f>
        <v>01:30</v>
      </c>
      <c r="V13" s="9">
        <f ca="1">$V$14-$Y$13</f>
        <v>0.58333333333333326</v>
      </c>
      <c r="W13" s="40" t="s">
        <v>37</v>
      </c>
      <c r="X13" s="10">
        <v>113</v>
      </c>
      <c r="Y13" s="11" t="str">
        <f ca="1">CONCATENATE(TEXT(INT(CEILING(INDIRECT("X13"),5)/60),"00"),":",TEXT(MOD(CEILING(INDIRECT("X13"),5),60),"00"))</f>
        <v>01:55</v>
      </c>
      <c r="Z13" s="9">
        <f ca="1">$Z$14-$AC$13</f>
        <v>0.56597222222222232</v>
      </c>
      <c r="AA13" s="39" t="s">
        <v>40</v>
      </c>
      <c r="AB13" s="10">
        <v>96</v>
      </c>
      <c r="AC13" s="11" t="str">
        <f ca="1">CONCATENATE(TEXT(INT(CEILING(INDIRECT("AB13"),5)/60),"00"),":",TEXT(MOD(CEILING(INDIRECT("AB13"),5),60),"00"))</f>
        <v>01:40</v>
      </c>
    </row>
    <row r="14" spans="2:29" ht="13.5" customHeight="1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9">
        <f ca="1">$R$15-$U$14</f>
        <v>0.66666666666666663</v>
      </c>
      <c r="S14" s="39" t="s">
        <v>42</v>
      </c>
      <c r="T14" s="10">
        <v>81</v>
      </c>
      <c r="U14" s="11" t="str">
        <f ca="1">CONCATENATE(TEXT(INT(CEILING(INDIRECT("T14"),5)/60),"00"),":",TEXT(MOD(CEILING(INDIRECT("T14"),5),60),"00"))</f>
        <v>01:25</v>
      </c>
      <c r="V14" s="9">
        <f ca="1">$V$15-$Y$14</f>
        <v>0.66319444444444442</v>
      </c>
      <c r="W14" s="39" t="s">
        <v>38</v>
      </c>
      <c r="X14" s="10">
        <v>89</v>
      </c>
      <c r="Y14" s="11" t="str">
        <f ca="1">CONCATENATE(TEXT(INT(CEILING(INDIRECT("X14"),5)/60),"00"),":",TEXT(MOD(CEILING(INDIRECT("X14"),5),60),"00"))</f>
        <v>01:30</v>
      </c>
      <c r="Z14" s="9">
        <f ca="1">$Z$15-$AC$14</f>
        <v>0.63541666666666674</v>
      </c>
      <c r="AA14" s="40" t="s">
        <v>43</v>
      </c>
      <c r="AB14" s="10">
        <v>114</v>
      </c>
      <c r="AC14" s="11" t="str">
        <f ca="1">CONCATENATE(TEXT(INT(CEILING(INDIRECT("AB14"),5)/60),"00"),":",TEXT(MOD(CEILING(INDIRECT("AB14"),5),60),"00"))</f>
        <v>01:55</v>
      </c>
    </row>
    <row r="15" spans="2:29" ht="13.5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9">
        <f ca="1">$R$16-$U$15</f>
        <v>0.72569444444444442</v>
      </c>
      <c r="S15" s="40" t="s">
        <v>29</v>
      </c>
      <c r="T15" s="10">
        <v>92</v>
      </c>
      <c r="U15" s="11" t="str">
        <f ca="1">CONCATENATE(TEXT(INT(CEILING(INDIRECT("T15"),5)/60),"00"),":",TEXT(MOD(CEILING(INDIRECT("T15"),5),60),"00"))</f>
        <v>01:35</v>
      </c>
      <c r="V15" s="9">
        <f ca="1">$V$16-$Y$15</f>
        <v>0.72569444444444442</v>
      </c>
      <c r="W15" s="41" t="s">
        <v>36</v>
      </c>
      <c r="X15" s="10">
        <v>96</v>
      </c>
      <c r="Y15" s="11" t="str">
        <f ca="1">CONCATENATE(TEXT(INT(CEILING(INDIRECT("X15"),5)/60),"00"),":",TEXT(MOD(CEILING(INDIRECT("X15"),5),60),"00"))</f>
        <v>01:40</v>
      </c>
      <c r="Z15" s="9">
        <f ca="1">$Z$16-$AC$15</f>
        <v>0.71527777777777779</v>
      </c>
      <c r="AA15" s="41" t="s">
        <v>44</v>
      </c>
      <c r="AB15" s="10">
        <v>103</v>
      </c>
      <c r="AC15" s="11" t="str">
        <f ca="1">CONCATENATE(TEXT(INT(CEILING(INDIRECT("AB15"),5)/60),"00"),":",TEXT(MOD(CEILING(INDIRECT("AB15"),5),60),"00"))</f>
        <v>01:45</v>
      </c>
    </row>
    <row r="16" spans="2:29" ht="13.5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9">
        <f ca="1">$R$17-$U$16</f>
        <v>0.79166666666666663</v>
      </c>
      <c r="S16" s="39" t="s">
        <v>30</v>
      </c>
      <c r="T16" s="10">
        <v>86</v>
      </c>
      <c r="U16" s="11" t="str">
        <f ca="1">CONCATENATE(TEXT(INT(CEILING(INDIRECT("T16"),5)/60),"00"),":",TEXT(MOD(CEILING(INDIRECT("T16"),5),60),"00"))</f>
        <v>01:30</v>
      </c>
      <c r="V16" s="9">
        <f ca="1">$V$17-$Y$16</f>
        <v>0.79513888888888884</v>
      </c>
      <c r="W16" s="40" t="s">
        <v>35</v>
      </c>
      <c r="X16" s="10">
        <v>82</v>
      </c>
      <c r="Y16" s="11" t="str">
        <f ca="1">CONCATENATE(TEXT(INT(CEILING(INDIRECT("X16"),5)/60),"00"),":",TEXT(MOD(CEILING(INDIRECT("X16"),5),60),"00"))</f>
        <v>01:25</v>
      </c>
      <c r="Z16" s="9">
        <f ca="1">$Z$17-$AC$16</f>
        <v>0.78819444444444442</v>
      </c>
      <c r="AA16" s="39" t="s">
        <v>17</v>
      </c>
      <c r="AB16" s="10">
        <v>93</v>
      </c>
      <c r="AC16" s="11" t="str">
        <f ca="1">CONCATENATE(TEXT(INT(CEILING(INDIRECT("AB16"),5)/60),"00"),":",TEXT(MOD(CEILING(INDIRECT("AB16"),5),60),"00"))</f>
        <v>01:35</v>
      </c>
    </row>
    <row r="17" spans="2:29" ht="13.5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3">
        <v>0.85416666666666663</v>
      </c>
      <c r="S17" s="197" t="s">
        <v>15</v>
      </c>
      <c r="T17" s="14">
        <v>120</v>
      </c>
      <c r="U17" s="11" t="str">
        <f ca="1">CONCATENATE(TEXT(INT(CEILING(INDIRECT("T17"),5)/60),"00"),":",TEXT(MOD(CEILING(INDIRECT("T17"),5),60),"00"))</f>
        <v>02:00</v>
      </c>
      <c r="V17" s="13">
        <v>0.85416666666666663</v>
      </c>
      <c r="W17" s="270" t="s">
        <v>91</v>
      </c>
      <c r="X17" s="245">
        <v>101</v>
      </c>
      <c r="Y17" s="11" t="str">
        <f ca="1">CONCATENATE(TEXT(INT(CEILING(INDIRECT("X17"),5)/60),"00"),":",TEXT(MOD(CEILING(INDIRECT("X17"),5),60),"00"))</f>
        <v>01:45</v>
      </c>
      <c r="Z17" s="13">
        <v>0.85416666666666663</v>
      </c>
      <c r="AA17" s="197" t="s">
        <v>16</v>
      </c>
      <c r="AB17" s="14">
        <v>88</v>
      </c>
      <c r="AC17" s="11" t="str">
        <f ca="1">CONCATENATE(TEXT(INT(CEILING(INDIRECT("AB17"),5)/60),"00"),":",TEXT(MOD(CEILING(INDIRECT("AB17"),5),60),"00"))</f>
        <v>01:30</v>
      </c>
    </row>
    <row r="18" spans="2:29" ht="13.5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9">
        <f ca="1">IF($R$17+$U$17&gt;1,$R$17+$U$17-1,$R$17+$U$17)</f>
        <v>0.9375</v>
      </c>
      <c r="S18" s="39" t="s">
        <v>41</v>
      </c>
      <c r="T18" s="10">
        <v>112</v>
      </c>
      <c r="U18" s="11" t="str">
        <f ca="1">CONCATENATE(TEXT(INT(CEILING(INDIRECT("T18"),5)/60),"00"),":",TEXT(MOD(CEILING(INDIRECT("T18"),5),60),"00"))</f>
        <v>01:55</v>
      </c>
      <c r="V18" s="9">
        <f ca="1">IF($V$17+$Y$17&gt;1,$V$17+$Y$17-1,$V$17+$Y$17)</f>
        <v>0.92708333333333326</v>
      </c>
      <c r="W18" s="34" t="s">
        <v>412</v>
      </c>
      <c r="X18" s="1">
        <v>92</v>
      </c>
      <c r="Y18" s="11" t="str">
        <f ca="1">CONCATENATE(TEXT(INT(CEILING(INDIRECT("X18"),5)/60),"00"),":",TEXT(MOD(CEILING(INDIRECT("X18"),5),60),"00"))</f>
        <v>01:35</v>
      </c>
      <c r="Z18" s="9">
        <f ca="1">IF($Z$17+$AC$17&gt;1,$Z$17+$AC$17-1,$Z$17+$AC$17)</f>
        <v>0.91666666666666663</v>
      </c>
      <c r="AA18" s="39" t="s">
        <v>46</v>
      </c>
      <c r="AB18" s="10">
        <v>106</v>
      </c>
      <c r="AC18" s="11" t="str">
        <f ca="1">CONCATENATE(TEXT(INT(CEILING(INDIRECT("AB18"),5)/60),"00"),":",TEXT(MOD(CEILING(INDIRECT("AB18"),5),60),"00"))</f>
        <v>01:50</v>
      </c>
    </row>
    <row r="19" spans="2:29" ht="13.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9">
        <f ca="1">IF($R$18+$U$18&gt;1,$R$18+$U$18-1,$R$18+$U$18)</f>
        <v>1.736111111111116E-2</v>
      </c>
      <c r="S19" s="34" t="s">
        <v>68</v>
      </c>
      <c r="T19" s="1">
        <v>94</v>
      </c>
      <c r="U19" s="11" t="str">
        <f ca="1">CONCATENATE(TEXT(INT(CEILING(INDIRECT("T19"),5)/60),"00"),":",TEXT(MOD(CEILING(INDIRECT("T19"),5),60),"00"))</f>
        <v>01:35</v>
      </c>
      <c r="V19" s="9">
        <f ca="1">IF($V$18+$Y$18&gt;1,$V$18+$Y$18-1,$V$18+$Y$18)</f>
        <v>0.99305555555555547</v>
      </c>
      <c r="W19" s="41" t="s">
        <v>108</v>
      </c>
      <c r="X19" s="155">
        <v>108</v>
      </c>
      <c r="Y19" s="11" t="str">
        <f ca="1">CONCATENATE(TEXT(INT(CEILING(INDIRECT("X19"),5)/60),"00"),":",TEXT(MOD(CEILING(INDIRECT("X19"),5),60),"00"))</f>
        <v>01:50</v>
      </c>
      <c r="Z19" s="9">
        <f ca="1">IF($Z$18+$AC$18&gt;1,$Z$18+$AC$18-1,$Z$18+$AC$18)</f>
        <v>0.99305555555555558</v>
      </c>
      <c r="AA19" s="41" t="s">
        <v>103</v>
      </c>
      <c r="AB19" s="10">
        <v>91</v>
      </c>
      <c r="AC19" s="11" t="str">
        <f ca="1">CONCATENATE(TEXT(INT(CEILING(INDIRECT("AB19"),5)/60),"00"),":",TEXT(MOD(CEILING(INDIRECT("AB19"),5),60),"00"))</f>
        <v>01:35</v>
      </c>
    </row>
    <row r="20" spans="2:29" ht="13.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9">
        <f ca="1">IF($R$19+$U$19&gt;1,$R$19+$U$19-1,$R$19+$U$19)</f>
        <v>8.3333333333333384E-2</v>
      </c>
      <c r="S20" s="41" t="s">
        <v>98</v>
      </c>
      <c r="T20" s="10">
        <v>87</v>
      </c>
      <c r="U20" s="11" t="str">
        <f ca="1">CONCATENATE(TEXT(INT(CEILING(INDIRECT("T20"),5)/60),"00"),":",TEXT(MOD(CEILING(INDIRECT("T20"),5),60),"00"))</f>
        <v>01:30</v>
      </c>
      <c r="V20" s="9">
        <f ca="1">IF($V$19+$Y$19&gt;1,$V$19+$Y$19-1,$V$19+$Y$19)</f>
        <v>6.944444444444442E-2</v>
      </c>
      <c r="W20" s="41" t="s">
        <v>99</v>
      </c>
      <c r="X20" s="10">
        <v>88</v>
      </c>
      <c r="Y20" s="11" t="str">
        <f ca="1">CONCATENATE(TEXT(INT(CEILING(INDIRECT("X20"),5)/60),"00"),":",TEXT(MOD(CEILING(INDIRECT("X20"),5),60),"00"))</f>
        <v>01:30</v>
      </c>
      <c r="Z20" s="9">
        <f ca="1">IF($Z$19+$AC$19&gt;1,$Z$19+$AC$19-1,$Z$19+$AC$19)</f>
        <v>5.9027777777777901E-2</v>
      </c>
      <c r="AA20" s="41" t="s">
        <v>104</v>
      </c>
      <c r="AB20" s="12">
        <v>88</v>
      </c>
      <c r="AC20" s="11" t="str">
        <f ca="1">CONCATENATE(TEXT(INT(CEILING(INDIRECT("AB20"),5)/60),"00"),":",TEXT(MOD(CEILING(INDIRECT("AB20"),5),60),"00"))</f>
        <v>01:30</v>
      </c>
    </row>
    <row r="21" spans="2:29" ht="13.5" customHeight="1" x14ac:dyDescent="0.25">
      <c r="B21"/>
      <c r="C21"/>
      <c r="D21"/>
      <c r="E21"/>
      <c r="F21"/>
      <c r="G21"/>
      <c r="H21"/>
      <c r="I21"/>
      <c r="J21"/>
      <c r="M21"/>
      <c r="N21"/>
      <c r="O21"/>
      <c r="P21"/>
      <c r="Q21"/>
      <c r="R21" s="9">
        <f ca="1">IF($R$20+$U$20&gt;1,$R$20+$U$20-1,$R$20+$U$20)</f>
        <v>0.14583333333333337</v>
      </c>
      <c r="S21" s="41" t="s">
        <v>97</v>
      </c>
      <c r="T21" s="10">
        <v>98</v>
      </c>
      <c r="U21" s="11" t="str">
        <f ca="1">CONCATENATE(TEXT(INT(CEILING(INDIRECT("T21"),5)/60),"00"),":",TEXT(MOD(CEILING(INDIRECT("T21"),5),60),"00"))</f>
        <v>01:40</v>
      </c>
      <c r="V21" s="9">
        <f ca="1">IF($V$20+$Y$20&gt;1,$V$20+$Y$20-1,$V$20+$Y$20)</f>
        <v>0.13194444444444442</v>
      </c>
      <c r="W21" s="41" t="s">
        <v>107</v>
      </c>
      <c r="X21" s="10">
        <v>91</v>
      </c>
      <c r="Y21" s="11" t="str">
        <f ca="1">CONCATENATE(TEXT(INT(CEILING(INDIRECT("X21"),5)/60),"00"),":",TEXT(MOD(CEILING(INDIRECT("X21"),5),60),"00"))</f>
        <v>01:35</v>
      </c>
      <c r="Z21" s="9">
        <f ca="1">IF($Z$20+$AC$20&gt;1,$Z$20+$AC$20-1,$Z$20+$AC$20)</f>
        <v>0.1215277777777779</v>
      </c>
      <c r="AA21" s="41" t="s">
        <v>101</v>
      </c>
      <c r="AB21" s="10">
        <v>127</v>
      </c>
      <c r="AC21" s="11" t="str">
        <f ca="1">CONCATENATE(TEXT(INT(CEILING(INDIRECT("AB21"),5)/60),"00"),":",TEXT(MOD(CEILING(INDIRECT("AB21"),5),60),"00"))</f>
        <v>02:10</v>
      </c>
    </row>
    <row r="22" spans="2:29" ht="13.5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9">
        <f ca="1">$R$21+$U$21</f>
        <v>0.21527777777777779</v>
      </c>
      <c r="S22" s="41" t="s">
        <v>121</v>
      </c>
      <c r="T22" s="155">
        <v>79</v>
      </c>
      <c r="U22" s="11" t="str">
        <f ca="1">CONCATENATE(TEXT(INT(CEILING(INDIRECT("T22"),5)/60),"00"),":",TEXT(MOD(CEILING(INDIRECT("T22"),5),60),"00"))</f>
        <v>01:20</v>
      </c>
      <c r="V22" s="9">
        <f ca="1">$V$21+$Y$21</f>
        <v>0.19791666666666663</v>
      </c>
      <c r="W22" s="41" t="s">
        <v>106</v>
      </c>
      <c r="X22" s="10">
        <v>103</v>
      </c>
      <c r="Y22" s="11" t="str">
        <f ca="1">CONCATENATE(TEXT(INT(CEILING(INDIRECT("X22"),5)/60),"00"),":",TEXT(MOD(CEILING(INDIRECT("X22"),5),60),"00"))</f>
        <v>01:45</v>
      </c>
      <c r="Z22" s="9">
        <f ca="1">$Z$21+$AC$21</f>
        <v>0.21180555555555569</v>
      </c>
      <c r="AA22" s="41" t="s">
        <v>102</v>
      </c>
      <c r="AB22" s="10">
        <v>81</v>
      </c>
      <c r="AC22" s="11" t="str">
        <f ca="1">CONCATENATE(TEXT(INT(CEILING(INDIRECT("AB22"),5)/60),"00"),":",TEXT(MOD(CEILING(INDIRECT("AB22"),5),60),"00"))</f>
        <v>01:25</v>
      </c>
    </row>
    <row r="23" spans="2:29" ht="13.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9">
        <f ca="1">$R$22+$U$22</f>
        <v>0.27083333333333337</v>
      </c>
      <c r="S23" s="43"/>
      <c r="T23" s="154">
        <f ca="1">840-($U$8+$U$9+$U$10+$U$11+$U$12+$U$13+$U$14+$U$15+$U$16)*1440</f>
        <v>0</v>
      </c>
      <c r="U23" s="150" t="str">
        <f ca="1">CONCATENATE(TEXT(INT(CEILING(INDIRECT("T23"),5)/60),"00"),":",TEXT(MOD(CEILING(INDIRECT("T23"),5),60),"00"))</f>
        <v>00:00</v>
      </c>
      <c r="V23" s="9">
        <f ca="1">$V$22+$Y$22</f>
        <v>0.27083333333333331</v>
      </c>
      <c r="W23" s="43"/>
      <c r="X23" s="154">
        <f ca="1">840-($Y$8+$Y$9+$Y$10+$Y$11+$Y$12+$Y$13+$Y$14+$Y$15+$Y$16)*1440</f>
        <v>0</v>
      </c>
      <c r="Y23" s="150" t="str">
        <f ca="1">CONCATENATE(TEXT(INT(CEILING(INDIRECT("X23"),5)/60),"00"),":",TEXT(MOD(CEILING(INDIRECT("X23"),5),60),"00"))</f>
        <v>00:00</v>
      </c>
      <c r="Z23" s="9">
        <f ca="1">$Z$22+$AC$22</f>
        <v>0.27083333333333348</v>
      </c>
      <c r="AA23" s="43"/>
      <c r="AB23" s="154">
        <f ca="1">840-($AC$8+$AC$9+$AC$10+$AC$11+$AC$12+$AC$13+$AC$14+$AC$15+$AC$16)*1440</f>
        <v>0</v>
      </c>
      <c r="AC23" s="150" t="str">
        <f ca="1">CONCATENATE(TEXT(INT(CEILING(INDIRECT("AB23"),5)/60),"00"),":",TEXT(MOD(CEILING(INDIRECT("AB23"),5),60),"00"))</f>
        <v>00:00</v>
      </c>
    </row>
    <row r="24" spans="2:29" ht="13.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T24" s="193">
        <f ca="1">600-($U$17+$U$18+$U$19+$U$20+$U$21+$U$22)*1440</f>
        <v>0</v>
      </c>
      <c r="U24" s="11" t="str">
        <f ca="1">CONCATENATE(TEXT(INT(CEILING(INDIRECT("T24"),5)/60),"00"),":",TEXT(MOD(CEILING(INDIRECT("T24"),5),60),"00"))</f>
        <v>00:00</v>
      </c>
      <c r="X24" s="193">
        <f ca="1">600-($Y$17+$Y$18+$Y$19+$Y$20+$Y$21+$Y$22)*1440</f>
        <v>0</v>
      </c>
      <c r="Y24" s="11" t="str">
        <f ca="1">CONCATENATE(TEXT(INT(CEILING(INDIRECT("X24"),5)/60),"00"),":",TEXT(MOD(CEILING(INDIRECT("X24"),5),60),"00"))</f>
        <v>00:00</v>
      </c>
      <c r="AB24" s="193">
        <f ca="1">600-($AC$17+$AC$18+$AC$19+$AC$20+$AC$21+$AC$22)*1440</f>
        <v>0</v>
      </c>
      <c r="AC24" s="11" t="str">
        <f ca="1">CONCATENATE(TEXT(INT(CEILING(INDIRECT("AB24"),5)/60),"00"),":",TEXT(MOD(CEILING(INDIRECT("AB24"),5),60),"00"))</f>
        <v>00:00</v>
      </c>
    </row>
    <row r="25" spans="2:29" ht="13.5" customHeight="1" thickBot="1" x14ac:dyDescent="0.25">
      <c r="E25" s="11"/>
      <c r="I25" s="11"/>
      <c r="M25" s="11"/>
      <c r="Q25" s="11"/>
      <c r="U25" s="11"/>
      <c r="Y25" s="11"/>
      <c r="AC25" s="11"/>
    </row>
    <row r="26" spans="2:29" s="6" customFormat="1" ht="13.5" customHeight="1" thickBot="1" x14ac:dyDescent="0.25">
      <c r="B26" s="3" t="s">
        <v>8</v>
      </c>
      <c r="C26" s="4">
        <f>$AA$6+1</f>
        <v>43773</v>
      </c>
      <c r="D26" s="5" t="s">
        <v>7</v>
      </c>
      <c r="E26" s="189"/>
      <c r="F26" s="3" t="s">
        <v>8</v>
      </c>
      <c r="G26" s="4">
        <f>$C$26+1</f>
        <v>43774</v>
      </c>
      <c r="H26" s="5" t="s">
        <v>7</v>
      </c>
      <c r="I26" s="189"/>
      <c r="J26" s="3" t="s">
        <v>8</v>
      </c>
      <c r="K26" s="4">
        <f>$G$26+1</f>
        <v>43775</v>
      </c>
      <c r="L26" s="5" t="s">
        <v>7</v>
      </c>
      <c r="M26" s="189"/>
      <c r="N26" s="3" t="s">
        <v>8</v>
      </c>
      <c r="O26" s="4">
        <f>$K$26+1</f>
        <v>43776</v>
      </c>
      <c r="P26" s="5" t="s">
        <v>7</v>
      </c>
      <c r="Q26" s="189"/>
      <c r="R26" s="3" t="s">
        <v>8</v>
      </c>
      <c r="S26" s="4">
        <f>$O$26+1</f>
        <v>43777</v>
      </c>
      <c r="T26" s="5" t="s">
        <v>7</v>
      </c>
      <c r="U26" s="189"/>
      <c r="V26" s="3" t="s">
        <v>8</v>
      </c>
      <c r="W26" s="4">
        <f>$S$26+1</f>
        <v>43778</v>
      </c>
      <c r="X26" s="5" t="s">
        <v>7</v>
      </c>
      <c r="Y26" s="189"/>
      <c r="Z26" s="3" t="s">
        <v>8</v>
      </c>
      <c r="AA26" s="4">
        <f>$W$26+1</f>
        <v>43779</v>
      </c>
      <c r="AB26" s="5" t="s">
        <v>7</v>
      </c>
      <c r="AC26" s="189"/>
    </row>
    <row r="27" spans="2:29" ht="9" customHeight="1" x14ac:dyDescent="0.2">
      <c r="B27" s="7"/>
      <c r="C27" s="37"/>
      <c r="D27" s="8"/>
      <c r="E27" s="11"/>
      <c r="F27" s="7"/>
      <c r="G27" s="37"/>
      <c r="H27" s="8"/>
      <c r="I27" s="11"/>
      <c r="J27" s="7"/>
      <c r="K27" s="37"/>
      <c r="L27" s="8"/>
      <c r="M27" s="11"/>
      <c r="N27" s="7"/>
      <c r="O27" s="37"/>
      <c r="P27" s="8"/>
      <c r="Q27" s="11"/>
      <c r="R27" s="7"/>
      <c r="S27" s="37"/>
      <c r="T27" s="8"/>
      <c r="U27" s="11"/>
      <c r="V27" s="7"/>
      <c r="W27" s="37"/>
      <c r="X27" s="8"/>
      <c r="Y27" s="11"/>
      <c r="Z27" s="7"/>
      <c r="AA27" s="37"/>
      <c r="AB27" s="8"/>
      <c r="AC27" s="11"/>
    </row>
    <row r="28" spans="2:29" ht="13.5" customHeight="1" x14ac:dyDescent="0.2">
      <c r="B28" s="9">
        <f ca="1">$B$29-$E$28</f>
        <v>0.27083333333333337</v>
      </c>
      <c r="C28" s="38"/>
      <c r="D28" s="10"/>
      <c r="E28" s="11" t="str">
        <f ca="1">CONCATENATE(TEXT(INT(CEILING(INDIRECT("D28"),5)/60),"00"),":",TEXT(MOD(CEILING(INDIRECT("D28"),5),60),"00"))</f>
        <v>00:00</v>
      </c>
      <c r="F28" s="9">
        <f ca="1">$F$29-$I$28</f>
        <v>0.27083333333333343</v>
      </c>
      <c r="G28" s="38"/>
      <c r="H28" s="10"/>
      <c r="I28" s="11" t="str">
        <f ca="1">CONCATENATE(TEXT(INT(CEILING(INDIRECT("H28"),5)/60),"00"),":",TEXT(MOD(CEILING(INDIRECT("H28"),5),60),"00"))</f>
        <v>00:00</v>
      </c>
      <c r="J28" s="9">
        <f ca="1">$J$29-$M$28</f>
        <v>0.27083333333333343</v>
      </c>
      <c r="K28" s="38"/>
      <c r="L28" s="10"/>
      <c r="M28" s="11" t="str">
        <f ca="1">CONCATENATE(TEXT(INT(CEILING(INDIRECT("L28"),5)/60),"00"),":",TEXT(MOD(CEILING(INDIRECT("L28"),5),60),"00"))</f>
        <v>00:00</v>
      </c>
      <c r="N28" s="9">
        <f ca="1">$N$29-$Q$28</f>
        <v>0.27083333333333337</v>
      </c>
      <c r="O28" s="38"/>
      <c r="P28" s="10"/>
      <c r="Q28" s="11" t="str">
        <f ca="1">CONCATENATE(TEXT(INT(CEILING(INDIRECT("P28"),5)/60),"00"),":",TEXT(MOD(CEILING(INDIRECT("P28"),5),60),"00"))</f>
        <v>00:00</v>
      </c>
      <c r="R28" s="9">
        <f ca="1">$R$29-$U$28</f>
        <v>0.27083333333333343</v>
      </c>
      <c r="S28" s="38"/>
      <c r="T28" s="10"/>
      <c r="U28" s="11" t="str">
        <f ca="1">CONCATENATE(TEXT(INT(CEILING(INDIRECT("T28"),5)/60),"00"),":",TEXT(MOD(CEILING(INDIRECT("T28"),5),60),"00"))</f>
        <v>00:00</v>
      </c>
      <c r="V28" s="9">
        <f ca="1">$V$29-$Y$28</f>
        <v>0.27083333333333331</v>
      </c>
      <c r="W28" s="38"/>
      <c r="X28" s="10"/>
      <c r="Y28" s="11" t="str">
        <f ca="1">CONCATENATE(TEXT(INT(CEILING(INDIRECT("X28"),5)/60),"00"),":",TEXT(MOD(CEILING(INDIRECT("X28"),5),60),"00"))</f>
        <v>00:00</v>
      </c>
      <c r="Z28" s="9">
        <f ca="1">$Z$29-$AC$28</f>
        <v>0.27083333333333326</v>
      </c>
      <c r="AA28" s="41" t="s">
        <v>42</v>
      </c>
      <c r="AB28" s="10">
        <v>81</v>
      </c>
      <c r="AC28" s="11" t="str">
        <f ca="1">CONCATENATE(TEXT(INT(CEILING(INDIRECT("AB28"),5)/60),"00"),":",TEXT(MOD(CEILING(INDIRECT("AB28"),5),60),"00"))</f>
        <v>01:25</v>
      </c>
    </row>
    <row r="29" spans="2:29" ht="13.5" customHeight="1" x14ac:dyDescent="0.2">
      <c r="B29" s="9">
        <f ca="1">$B$30-$E$29</f>
        <v>0.27083333333333337</v>
      </c>
      <c r="C29" s="39" t="s">
        <v>47</v>
      </c>
      <c r="D29" s="10">
        <v>116</v>
      </c>
      <c r="E29" s="11" t="str">
        <f ca="1">CONCATENATE(TEXT(INT(CEILING(INDIRECT("D29"),5)/60),"00"),":",TEXT(MOD(CEILING(INDIRECT("D29"),5),60),"00"))</f>
        <v>02:00</v>
      </c>
      <c r="F29" s="9">
        <f ca="1">$F$30-$I$29</f>
        <v>0.27083333333333343</v>
      </c>
      <c r="G29" s="39" t="s">
        <v>55</v>
      </c>
      <c r="H29" s="10">
        <v>116</v>
      </c>
      <c r="I29" s="11" t="str">
        <f ca="1">CONCATENATE(TEXT(INT(CEILING(INDIRECT("H29"),5)/60),"00"),":",TEXT(MOD(CEILING(INDIRECT("H29"),5),60),"00"))</f>
        <v>02:00</v>
      </c>
      <c r="J29" s="9">
        <f ca="1">$J$30-$M$29</f>
        <v>0.27083333333333343</v>
      </c>
      <c r="K29" s="39" t="s">
        <v>63</v>
      </c>
      <c r="L29" s="10">
        <v>92</v>
      </c>
      <c r="M29" s="11" t="str">
        <f ca="1">CONCATENATE(TEXT(INT(CEILING(INDIRECT("L29"),5)/60),"00"),":",TEXT(MOD(CEILING(INDIRECT("L29"),5),60),"00"))</f>
        <v>01:35</v>
      </c>
      <c r="N29" s="9">
        <f ca="1">$N$30-$Q$29</f>
        <v>0.27083333333333337</v>
      </c>
      <c r="O29" s="39" t="s">
        <v>71</v>
      </c>
      <c r="P29" s="10">
        <v>92</v>
      </c>
      <c r="Q29" s="11" t="str">
        <f ca="1">CONCATENATE(TEXT(INT(CEILING(INDIRECT("P29"),5)/60),"00"),":",TEXT(MOD(CEILING(INDIRECT("P29"),5),60),"00"))</f>
        <v>01:35</v>
      </c>
      <c r="R29" s="9">
        <f ca="1">$R$30-$U$29</f>
        <v>0.27083333333333343</v>
      </c>
      <c r="S29" s="39" t="s">
        <v>79</v>
      </c>
      <c r="T29" s="10">
        <v>96</v>
      </c>
      <c r="U29" s="11" t="str">
        <f ca="1">CONCATENATE(TEXT(INT(CEILING(INDIRECT("T29"),5)/60),"00"),":",TEXT(MOD(CEILING(INDIRECT("T29"),5),60),"00"))</f>
        <v>01:40</v>
      </c>
      <c r="V29" s="9">
        <f ca="1">$V$30-$Y$29</f>
        <v>0.27083333333333331</v>
      </c>
      <c r="W29" s="39"/>
      <c r="X29" s="10"/>
      <c r="Y29" s="11" t="str">
        <f ca="1">CONCATENATE(TEXT(INT(CEILING(INDIRECT("X29"),5)/60),"00"),":",TEXT(MOD(CEILING(INDIRECT("X29"),5),60),"00"))</f>
        <v>00:00</v>
      </c>
      <c r="Z29" s="9">
        <f ca="1">$Z$30-$AC$29</f>
        <v>0.32986111111111105</v>
      </c>
      <c r="AA29" s="40" t="s">
        <v>29</v>
      </c>
      <c r="AB29" s="10">
        <v>92</v>
      </c>
      <c r="AC29" s="11" t="str">
        <f ca="1">CONCATENATE(TEXT(INT(CEILING(INDIRECT("AB29"),5)/60),"00"),":",TEXT(MOD(CEILING(INDIRECT("AB29"),5),60),"00"))</f>
        <v>01:35</v>
      </c>
    </row>
    <row r="30" spans="2:29" ht="13.5" customHeight="1" x14ac:dyDescent="0.2">
      <c r="B30" s="9">
        <f ca="1">$B$31-$E$30</f>
        <v>0.35416666666666669</v>
      </c>
      <c r="C30" s="34" t="s">
        <v>77</v>
      </c>
      <c r="D30" s="1">
        <v>86</v>
      </c>
      <c r="E30" s="11" t="str">
        <f ca="1">CONCATENATE(TEXT(INT(CEILING(INDIRECT("D30"),5)/60),"00"),":",TEXT(MOD(CEILING(INDIRECT("D30"),5),60),"00"))</f>
        <v>01:30</v>
      </c>
      <c r="F30" s="9">
        <f ca="1">$F$31-$I$30</f>
        <v>0.35416666666666674</v>
      </c>
      <c r="G30" s="39" t="s">
        <v>56</v>
      </c>
      <c r="H30" s="10">
        <v>106</v>
      </c>
      <c r="I30" s="11" t="str">
        <f ca="1">CONCATENATE(TEXT(INT(CEILING(INDIRECT("H30"),5)/60),"00"),":",TEXT(MOD(CEILING(INDIRECT("H30"),5),60),"00"))</f>
        <v>01:50</v>
      </c>
      <c r="J30" s="9">
        <f ca="1">$J$31-$M$30</f>
        <v>0.33680555555555564</v>
      </c>
      <c r="K30" s="40" t="s">
        <v>51</v>
      </c>
      <c r="L30" s="10">
        <v>131</v>
      </c>
      <c r="M30" s="11" t="str">
        <f ca="1">CONCATENATE(TEXT(INT(CEILING(INDIRECT("L30"),5)/60),"00"),":",TEXT(MOD(CEILING(INDIRECT("L30"),5),60),"00"))</f>
        <v>02:15</v>
      </c>
      <c r="N30" s="9">
        <f ca="1">$N$31-$Q$30</f>
        <v>0.33680555555555558</v>
      </c>
      <c r="O30" s="39" t="s">
        <v>72</v>
      </c>
      <c r="P30" s="10">
        <v>98</v>
      </c>
      <c r="Q30" s="11" t="str">
        <f ca="1">CONCATENATE(TEXT(INT(CEILING(INDIRECT("P30"),5)/60),"00"),":",TEXT(MOD(CEILING(INDIRECT("P30"),5),60),"00"))</f>
        <v>01:40</v>
      </c>
      <c r="R30" s="9">
        <f ca="1">$R$31-$U$30</f>
        <v>0.34027777777777785</v>
      </c>
      <c r="S30" s="39" t="s">
        <v>87</v>
      </c>
      <c r="T30" s="10">
        <v>116</v>
      </c>
      <c r="U30" s="11" t="str">
        <f ca="1">CONCATENATE(TEXT(INT(CEILING(INDIRECT("T30"),5)/60),"00"),":",TEXT(MOD(CEILING(INDIRECT("T30"),5),60),"00"))</f>
        <v>02:00</v>
      </c>
      <c r="V30" s="9">
        <f ca="1">$V$31-$Y$30</f>
        <v>0.27083333333333331</v>
      </c>
      <c r="W30" s="40" t="s">
        <v>61</v>
      </c>
      <c r="X30" s="10">
        <v>117</v>
      </c>
      <c r="Y30" s="11" t="str">
        <f ca="1">CONCATENATE(TEXT(INT(CEILING(INDIRECT("X30"),5)/60),"00"),":",TEXT(MOD(CEILING(INDIRECT("X30"),5),60),"00"))</f>
        <v>02:00</v>
      </c>
      <c r="Z30" s="9">
        <f ca="1">$Z$31-$AC$30</f>
        <v>0.39583333333333326</v>
      </c>
      <c r="AA30" s="34" t="s">
        <v>24</v>
      </c>
      <c r="AB30" s="1">
        <v>96</v>
      </c>
      <c r="AC30" s="11" t="str">
        <f ca="1">CONCATENATE(TEXT(INT(CEILING(INDIRECT("AB30"),5)/60),"00"),":",TEXT(MOD(CEILING(INDIRECT("AB30"),5),60),"00"))</f>
        <v>01:40</v>
      </c>
    </row>
    <row r="31" spans="2:29" ht="13.5" customHeight="1" x14ac:dyDescent="0.2">
      <c r="B31" s="9">
        <f ca="1">$B$32-$E$31</f>
        <v>0.41666666666666669</v>
      </c>
      <c r="C31" s="39" t="s">
        <v>95</v>
      </c>
      <c r="D31" s="10">
        <v>86</v>
      </c>
      <c r="E31" s="11" t="str">
        <f ca="1">CONCATENATE(TEXT(INT(CEILING(INDIRECT("D31"),5)/60),"00"),":",TEXT(MOD(CEILING(INDIRECT("D31"),5),60),"00"))</f>
        <v>01:30</v>
      </c>
      <c r="F31" s="9">
        <f ca="1">$F$32-$I$31</f>
        <v>0.43055555555555564</v>
      </c>
      <c r="G31" s="39" t="s">
        <v>57</v>
      </c>
      <c r="H31" s="10">
        <v>101</v>
      </c>
      <c r="I31" s="11" t="str">
        <f ca="1">CONCATENATE(TEXT(INT(CEILING(INDIRECT("H31"),5)/60),"00"),":",TEXT(MOD(CEILING(INDIRECT("H31"),5),60),"00"))</f>
        <v>01:45</v>
      </c>
      <c r="J31" s="9">
        <f ca="1">$J$32-$M$31</f>
        <v>0.43055555555555564</v>
      </c>
      <c r="K31" s="39" t="s">
        <v>65</v>
      </c>
      <c r="L31" s="10">
        <v>88</v>
      </c>
      <c r="M31" s="11" t="str">
        <f ca="1">CONCATENATE(TEXT(INT(CEILING(INDIRECT("L31"),5)/60),"00"),":",TEXT(MOD(CEILING(INDIRECT("L31"),5),60),"00"))</f>
        <v>01:30</v>
      </c>
      <c r="N31" s="9">
        <f ca="1">$N$32-$Q$31</f>
        <v>0.40625</v>
      </c>
      <c r="O31" s="39" t="s">
        <v>73</v>
      </c>
      <c r="P31" s="10">
        <v>111</v>
      </c>
      <c r="Q31" s="11" t="str">
        <f ca="1">CONCATENATE(TEXT(INT(CEILING(INDIRECT("P31"),5)/60),"00"),":",TEXT(MOD(CEILING(INDIRECT("P31"),5),60),"00"))</f>
        <v>01:55</v>
      </c>
      <c r="R31" s="9">
        <f ca="1">$R$32-$U$31</f>
        <v>0.42361111111111116</v>
      </c>
      <c r="S31" s="39" t="s">
        <v>89</v>
      </c>
      <c r="T31" s="10">
        <v>98</v>
      </c>
      <c r="U31" s="11" t="str">
        <f ca="1">CONCATENATE(TEXT(INT(CEILING(INDIRECT("T31"),5)/60),"00"),":",TEXT(MOD(CEILING(INDIRECT("T31"),5),60),"00"))</f>
        <v>01:40</v>
      </c>
      <c r="V31" s="9">
        <f ca="1">$V$32-$Y$31</f>
        <v>0.35416666666666663</v>
      </c>
      <c r="W31" s="41" t="s">
        <v>92</v>
      </c>
      <c r="X31" s="10">
        <v>116</v>
      </c>
      <c r="Y31" s="11" t="str">
        <f ca="1">CONCATENATE(TEXT(INT(CEILING(INDIRECT("X31"),5)/60),"00"),":",TEXT(MOD(CEILING(INDIRECT("X31"),5),60),"00"))</f>
        <v>02:00</v>
      </c>
      <c r="Z31" s="9">
        <f ca="1">$Z$32-$AC$31</f>
        <v>0.46527777777777768</v>
      </c>
      <c r="AA31" s="34" t="s">
        <v>25</v>
      </c>
      <c r="AB31" s="1">
        <v>86</v>
      </c>
      <c r="AC31" s="11" t="str">
        <f ca="1">CONCATENATE(TEXT(INT(CEILING(INDIRECT("AB31"),5)/60),"00"),":",TEXT(MOD(CEILING(INDIRECT("AB31"),5),60),"00"))</f>
        <v>01:30</v>
      </c>
    </row>
    <row r="32" spans="2:29" ht="13.5" customHeight="1" x14ac:dyDescent="0.2">
      <c r="B32" s="9">
        <f ca="1">$B$33-$E$32</f>
        <v>0.47916666666666669</v>
      </c>
      <c r="C32" s="34" t="s">
        <v>50</v>
      </c>
      <c r="D32" s="1">
        <v>103</v>
      </c>
      <c r="E32" s="11" t="str">
        <f ca="1">CONCATENATE(TEXT(INT(CEILING(INDIRECT("D32"),5)/60),"00"),":",TEXT(MOD(CEILING(INDIRECT("D32"),5),60),"00"))</f>
        <v>01:45</v>
      </c>
      <c r="F32" s="9">
        <f ca="1">$F$33-$I$32</f>
        <v>0.50347222222222232</v>
      </c>
      <c r="G32" s="39" t="s">
        <v>58</v>
      </c>
      <c r="H32" s="10">
        <v>102</v>
      </c>
      <c r="I32" s="11" t="str">
        <f ca="1">CONCATENATE(TEXT(INT(CEILING(INDIRECT("H32"),5)/60),"00"),":",TEXT(MOD(CEILING(INDIRECT("H32"),5),60),"00"))</f>
        <v>01:45</v>
      </c>
      <c r="J32" s="9">
        <f ca="1">$J$33-$M$32</f>
        <v>0.49305555555555564</v>
      </c>
      <c r="K32" s="158" t="s">
        <v>66</v>
      </c>
      <c r="L32" s="246">
        <v>117</v>
      </c>
      <c r="M32" s="11" t="str">
        <f ca="1">CONCATENATE(TEXT(INT(CEILING(INDIRECT("L32"),5)/60),"00"),":",TEXT(MOD(CEILING(INDIRECT("L32"),5),60),"00"))</f>
        <v>02:00</v>
      </c>
      <c r="N32" s="9">
        <f ca="1">$N$33-$Q$32</f>
        <v>0.4861111111111111</v>
      </c>
      <c r="O32" s="39" t="s">
        <v>74</v>
      </c>
      <c r="P32" s="10">
        <v>151</v>
      </c>
      <c r="Q32" s="11" t="str">
        <f ca="1">CONCATENATE(TEXT(INT(CEILING(INDIRECT("P32"),5)/60),"00"),":",TEXT(MOD(CEILING(INDIRECT("P32"),5),60),"00"))</f>
        <v>02:35</v>
      </c>
      <c r="R32" s="9">
        <f ca="1">$R$33-$U$32</f>
        <v>0.49305555555555558</v>
      </c>
      <c r="S32" s="39" t="s">
        <v>82</v>
      </c>
      <c r="T32" s="10">
        <v>96</v>
      </c>
      <c r="U32" s="11" t="str">
        <f ca="1">CONCATENATE(TEXT(INT(CEILING(INDIRECT("T32"),5)/60),"00"),":",TEXT(MOD(CEILING(INDIRECT("T32"),5),60),"00"))</f>
        <v>01:40</v>
      </c>
      <c r="V32" s="9">
        <f ca="1">$V$33-$Y$32</f>
        <v>0.43749999999999994</v>
      </c>
      <c r="W32" s="39" t="s">
        <v>80</v>
      </c>
      <c r="X32" s="10">
        <v>114</v>
      </c>
      <c r="Y32" s="11" t="str">
        <f ca="1">CONCATENATE(TEXT(INT(CEILING(INDIRECT("X32"),5)/60),"00"),":",TEXT(MOD(CEILING(INDIRECT("X32"),5),60),"00"))</f>
        <v>01:55</v>
      </c>
      <c r="Z32" s="9">
        <f ca="1">$Z$33-$AC$32</f>
        <v>0.52777777777777768</v>
      </c>
      <c r="AA32" s="38" t="s">
        <v>49</v>
      </c>
      <c r="AB32" s="10">
        <v>88</v>
      </c>
      <c r="AC32" s="11" t="str">
        <f ca="1">CONCATENATE(TEXT(INT(CEILING(INDIRECT("AB32"),5)/60),"00"),":",TEXT(MOD(CEILING(INDIRECT("AB32"),5),60),"00"))</f>
        <v>01:30</v>
      </c>
    </row>
    <row r="33" spans="2:29" ht="13.5" customHeight="1" x14ac:dyDescent="0.2">
      <c r="B33" s="9">
        <f ca="1">$B$34-$E$33</f>
        <v>0.55208333333333337</v>
      </c>
      <c r="C33" s="40" t="s">
        <v>83</v>
      </c>
      <c r="D33" s="10">
        <v>96</v>
      </c>
      <c r="E33" s="11" t="str">
        <f ca="1">CONCATENATE(TEXT(INT(CEILING(INDIRECT("D33"),5)/60),"00"),":",TEXT(MOD(CEILING(INDIRECT("D33"),5),60),"00"))</f>
        <v>01:40</v>
      </c>
      <c r="F33" s="9">
        <f ca="1">$F$34-$I$33</f>
        <v>0.57638888888888895</v>
      </c>
      <c r="G33" s="40" t="s">
        <v>59</v>
      </c>
      <c r="H33" s="10">
        <v>94</v>
      </c>
      <c r="I33" s="11" t="str">
        <f ca="1">CONCATENATE(TEXT(INT(CEILING(INDIRECT("H33"),5)/60),"00"),":",TEXT(MOD(CEILING(INDIRECT("H33"),5),60),"00"))</f>
        <v>01:35</v>
      </c>
      <c r="J33" s="9">
        <f ca="1">$J$34-$M$33</f>
        <v>0.57638888888888895</v>
      </c>
      <c r="K33" s="158" t="s">
        <v>67</v>
      </c>
      <c r="L33" s="246">
        <v>96</v>
      </c>
      <c r="M33" s="11" t="str">
        <f ca="1">CONCATENATE(TEXT(INT(CEILING(INDIRECT("L33"),5)/60),"00"),":",TEXT(MOD(CEILING(INDIRECT("L33"),5),60),"00"))</f>
        <v>01:40</v>
      </c>
      <c r="N33" s="9">
        <f ca="1">$N$34-$Q$33</f>
        <v>0.59375</v>
      </c>
      <c r="O33" s="40" t="s">
        <v>75</v>
      </c>
      <c r="P33" s="10">
        <v>106</v>
      </c>
      <c r="Q33" s="11" t="str">
        <f ca="1">CONCATENATE(TEXT(INT(CEILING(INDIRECT("P33"),5)/60),"00"),":",TEXT(MOD(CEILING(INDIRECT("P33"),5),60),"00"))</f>
        <v>01:50</v>
      </c>
      <c r="R33" s="9">
        <f ca="1">$R$34-$U$33</f>
        <v>0.5625</v>
      </c>
      <c r="S33" s="39" t="s">
        <v>90</v>
      </c>
      <c r="T33" s="10">
        <v>91</v>
      </c>
      <c r="U33" s="11" t="str">
        <f ca="1">CONCATENATE(TEXT(INT(CEILING(INDIRECT("T33"),5)/60),"00"),":",TEXT(MOD(CEILING(INDIRECT("T33"),5),60),"00"))</f>
        <v>01:35</v>
      </c>
      <c r="V33" s="9">
        <f ca="1">$V$34-$Y$33</f>
        <v>0.51736111111111105</v>
      </c>
      <c r="W33" s="39" t="s">
        <v>63</v>
      </c>
      <c r="X33" s="10">
        <v>92</v>
      </c>
      <c r="Y33" s="11" t="str">
        <f ca="1">CONCATENATE(TEXT(INT(CEILING(INDIRECT("X33"),5)/60),"00"),":",TEXT(MOD(CEILING(INDIRECT("X33"),5),60),"00"))</f>
        <v>01:35</v>
      </c>
      <c r="Z33" s="9">
        <f ca="1">$Z$34-$AC$33</f>
        <v>0.59027777777777768</v>
      </c>
      <c r="AA33" s="34" t="s">
        <v>23</v>
      </c>
      <c r="AB33" s="1">
        <v>86</v>
      </c>
      <c r="AC33" s="11" t="str">
        <f ca="1">CONCATENATE(TEXT(INT(CEILING(INDIRECT("AB33"),5)/60),"00"),":",TEXT(MOD(CEILING(INDIRECT("AB33"),5),60),"00"))</f>
        <v>01:30</v>
      </c>
    </row>
    <row r="34" spans="2:29" ht="13.5" customHeight="1" x14ac:dyDescent="0.2">
      <c r="B34" s="9">
        <f ca="1">$B$35-$E$34</f>
        <v>0.62152777777777779</v>
      </c>
      <c r="C34" s="41" t="s">
        <v>52</v>
      </c>
      <c r="D34" s="10">
        <v>101</v>
      </c>
      <c r="E34" s="11" t="str">
        <f ca="1">CONCATENATE(TEXT(INT(CEILING(INDIRECT("D34"),5)/60),"00"),":",TEXT(MOD(CEILING(INDIRECT("D34"),5),60),"00"))</f>
        <v>01:45</v>
      </c>
      <c r="F34" s="9">
        <f ca="1">$F$35-$I$34</f>
        <v>0.64236111111111116</v>
      </c>
      <c r="G34" s="41" t="s">
        <v>60</v>
      </c>
      <c r="H34" s="10">
        <v>101</v>
      </c>
      <c r="I34" s="11" t="str">
        <f ca="1">CONCATENATE(TEXT(INT(CEILING(INDIRECT("H34"),5)/60),"00"),":",TEXT(MOD(CEILING(INDIRECT("H34"),5),60),"00"))</f>
        <v>01:45</v>
      </c>
      <c r="J34" s="9">
        <f ca="1">$J$35-$M$34</f>
        <v>0.64583333333333337</v>
      </c>
      <c r="K34" s="40" t="s">
        <v>91</v>
      </c>
      <c r="L34" s="10">
        <v>101</v>
      </c>
      <c r="M34" s="11" t="str">
        <f ca="1">CONCATENATE(TEXT(INT(CEILING(INDIRECT("L34"),5)/60),"00"),":",TEXT(MOD(CEILING(INDIRECT("L34"),5),60),"00"))</f>
        <v>01:45</v>
      </c>
      <c r="N34" s="9">
        <f ca="1">$N$35-$Q$34</f>
        <v>0.67013888888888884</v>
      </c>
      <c r="O34" s="41" t="s">
        <v>76</v>
      </c>
      <c r="P34" s="10">
        <v>88</v>
      </c>
      <c r="Q34" s="11" t="str">
        <f ca="1">CONCATENATE(TEXT(INT(CEILING(INDIRECT("P34"),5)/60),"00"),":",TEXT(MOD(CEILING(INDIRECT("P34"),5),60),"00"))</f>
        <v>01:30</v>
      </c>
      <c r="R34" s="9">
        <f ca="1">$R$35-$U$34</f>
        <v>0.62847222222222221</v>
      </c>
      <c r="S34" s="41" t="s">
        <v>84</v>
      </c>
      <c r="T34" s="10">
        <v>101</v>
      </c>
      <c r="U34" s="11" t="str">
        <f ca="1">CONCATENATE(TEXT(INT(CEILING(INDIRECT("T34"),5)/60),"00"),":",TEXT(MOD(CEILING(INDIRECT("T34"),5),60),"00"))</f>
        <v>01:45</v>
      </c>
      <c r="V34" s="9">
        <f ca="1">$V$35-$Y$34</f>
        <v>0.58333333333333326</v>
      </c>
      <c r="W34" s="39" t="s">
        <v>18</v>
      </c>
      <c r="X34" s="10">
        <v>131</v>
      </c>
      <c r="Y34" s="11" t="str">
        <f ca="1">CONCATENATE(TEXT(INT(CEILING(INDIRECT("X34"),5)/60),"00"),":",TEXT(MOD(CEILING(INDIRECT("X34"),5),60),"00"))</f>
        <v>02:15</v>
      </c>
      <c r="Z34" s="9">
        <f ca="1">$Z$35-$AC$34</f>
        <v>0.65277777777777768</v>
      </c>
      <c r="AA34" s="39" t="s">
        <v>26</v>
      </c>
      <c r="AB34" s="10">
        <v>107</v>
      </c>
      <c r="AC34" s="11" t="str">
        <f ca="1">CONCATENATE(TEXT(INT(CEILING(INDIRECT("AB34"),5)/60),"00"),":",TEXT(MOD(CEILING(INDIRECT("AB34"),5),60),"00"))</f>
        <v>01:50</v>
      </c>
    </row>
    <row r="35" spans="2:29" ht="13.5" customHeight="1" x14ac:dyDescent="0.2">
      <c r="B35" s="9">
        <f ca="1">$B$36-$E$35</f>
        <v>0.69444444444444442</v>
      </c>
      <c r="C35" s="40" t="s">
        <v>53</v>
      </c>
      <c r="D35" s="10">
        <v>96</v>
      </c>
      <c r="E35" s="11" t="str">
        <f ca="1">CONCATENATE(TEXT(INT(CEILING(INDIRECT("D35"),5)/60),"00"),":",TEXT(MOD(CEILING(INDIRECT("D35"),5),60),"00"))</f>
        <v>01:40</v>
      </c>
      <c r="F35" s="9">
        <f ca="1">$F$36-$I$35</f>
        <v>0.71527777777777779</v>
      </c>
      <c r="G35" s="39" t="s">
        <v>64</v>
      </c>
      <c r="H35" s="10">
        <v>83</v>
      </c>
      <c r="I35" s="11" t="str">
        <f ca="1">CONCATENATE(TEXT(INT(CEILING(INDIRECT("H35"),5)/60),"00"),":",TEXT(MOD(CEILING(INDIRECT("H35"),5),60),"00"))</f>
        <v>01:25</v>
      </c>
      <c r="J35" s="9">
        <f ca="1">$J$36-$M$35</f>
        <v>0.71875</v>
      </c>
      <c r="K35" s="40" t="s">
        <v>69</v>
      </c>
      <c r="L35" s="10">
        <v>91</v>
      </c>
      <c r="M35" s="11" t="str">
        <f ca="1">CONCATENATE(TEXT(INT(CEILING(INDIRECT("L35"),5)/60),"00"),":",TEXT(MOD(CEILING(INDIRECT("L35"),5),60),"00"))</f>
        <v>01:35</v>
      </c>
      <c r="N35" s="9">
        <f ca="1">$N$36-$Q$35</f>
        <v>0.73263888888888884</v>
      </c>
      <c r="O35" s="39" t="s">
        <v>81</v>
      </c>
      <c r="P35" s="10">
        <v>81</v>
      </c>
      <c r="Q35" s="11" t="str">
        <f ca="1">CONCATENATE(TEXT(INT(CEILING(INDIRECT("P35"),5)/60),"00"),":",TEXT(MOD(CEILING(INDIRECT("P35"),5),60),"00"))</f>
        <v>01:25</v>
      </c>
      <c r="R35" s="9">
        <f ca="1">$R$36-$U$35</f>
        <v>0.70138888888888884</v>
      </c>
      <c r="S35" s="34" t="s">
        <v>68</v>
      </c>
      <c r="T35" s="1">
        <v>94</v>
      </c>
      <c r="U35" s="11" t="str">
        <f ca="1">CONCATENATE(TEXT(INT(CEILING(INDIRECT("T35"),5)/60),"00"),":",TEXT(MOD(CEILING(INDIRECT("T35"),5),60),"00"))</f>
        <v>01:35</v>
      </c>
      <c r="V35" s="9">
        <f ca="1">$V$36-$Y$35</f>
        <v>0.67708333333333326</v>
      </c>
      <c r="W35" s="39" t="s">
        <v>47</v>
      </c>
      <c r="X35" s="10">
        <v>116</v>
      </c>
      <c r="Y35" s="11" t="str">
        <f ca="1">CONCATENATE(TEXT(INT(CEILING(INDIRECT("X35"),5)/60),"00"),":",TEXT(MOD(CEILING(INDIRECT("X35"),5),60),"00"))</f>
        <v>02:00</v>
      </c>
      <c r="Z35" s="9">
        <f ca="1">$Z$36-$AC$35</f>
        <v>0.72916666666666663</v>
      </c>
      <c r="AA35" s="40" t="s">
        <v>27</v>
      </c>
      <c r="AB35" s="10">
        <v>88</v>
      </c>
      <c r="AC35" s="11" t="str">
        <f ca="1">CONCATENATE(TEXT(INT(CEILING(INDIRECT("AB35"),5)/60),"00"),":",TEXT(MOD(CEILING(INDIRECT("AB35"),5),60),"00"))</f>
        <v>01:30</v>
      </c>
    </row>
    <row r="36" spans="2:29" ht="13.5" customHeight="1" x14ac:dyDescent="0.2">
      <c r="B36" s="9">
        <f ca="1">$B$37-$E$36</f>
        <v>0.76388888888888884</v>
      </c>
      <c r="C36" s="39" t="s">
        <v>54</v>
      </c>
      <c r="D36" s="10">
        <v>126</v>
      </c>
      <c r="E36" s="11" t="str">
        <f ca="1">CONCATENATE(TEXT(INT(CEILING(INDIRECT("D36"),5)/60),"00"),":",TEXT(MOD(CEILING(INDIRECT("D36"),5),60),"00"))</f>
        <v>02:10</v>
      </c>
      <c r="F36" s="9">
        <f ca="1">$F$37-$I$36</f>
        <v>0.77430555555555558</v>
      </c>
      <c r="G36" s="39" t="s">
        <v>62</v>
      </c>
      <c r="H36" s="10">
        <v>113</v>
      </c>
      <c r="I36" s="11" t="str">
        <f ca="1">CONCATENATE(TEXT(INT(CEILING(INDIRECT("H36"),5)/60),"00"),":",TEXT(MOD(CEILING(INDIRECT("H36"),5),60),"00"))</f>
        <v>01:55</v>
      </c>
      <c r="J36" s="9">
        <f ca="1">$J$37-$M$36</f>
        <v>0.78472222222222221</v>
      </c>
      <c r="K36" s="39" t="s">
        <v>70</v>
      </c>
      <c r="L36" s="10">
        <v>96</v>
      </c>
      <c r="M36" s="11" t="str">
        <f ca="1">CONCATENATE(TEXT(INT(CEILING(INDIRECT("L36"),5)/60),"00"),":",TEXT(MOD(CEILING(INDIRECT("L36"),5),60),"00"))</f>
        <v>01:40</v>
      </c>
      <c r="N36" s="9">
        <f ca="1">$N$37-$Q$36</f>
        <v>0.79166666666666663</v>
      </c>
      <c r="O36" s="39" t="s">
        <v>78</v>
      </c>
      <c r="P36" s="10">
        <v>89</v>
      </c>
      <c r="Q36" s="11" t="str">
        <f ca="1">CONCATENATE(TEXT(INT(CEILING(INDIRECT("P36"),5)/60),"00"),":",TEXT(MOD(CEILING(INDIRECT("P36"),5),60),"00"))</f>
        <v>01:30</v>
      </c>
      <c r="R36" s="9">
        <f ca="1">$R$37-$U$36</f>
        <v>0.76736111111111105</v>
      </c>
      <c r="S36" s="39" t="s">
        <v>86</v>
      </c>
      <c r="T36" s="10">
        <v>121</v>
      </c>
      <c r="U36" s="11" t="str">
        <f ca="1">CONCATENATE(TEXT(INT(CEILING(INDIRECT("T36"),5)/60),"00"),":",TEXT(MOD(CEILING(INDIRECT("T36"),5),60),"00"))</f>
        <v>02:05</v>
      </c>
      <c r="V36" s="9">
        <f ca="1">$V$37-$Y$36</f>
        <v>0.76041666666666663</v>
      </c>
      <c r="W36" s="41" t="s">
        <v>85</v>
      </c>
      <c r="X36" s="10">
        <v>133</v>
      </c>
      <c r="Y36" s="11" t="str">
        <f ca="1">CONCATENATE(TEXT(INT(CEILING(INDIRECT("X36"),5)/60),"00"),":",TEXT(MOD(CEILING(INDIRECT("X36"),5),60),"00"))</f>
        <v>02:15</v>
      </c>
      <c r="Z36" s="9">
        <f ca="1">$Z$37-$AC$36</f>
        <v>0.79166666666666663</v>
      </c>
      <c r="AA36" s="39" t="s">
        <v>30</v>
      </c>
      <c r="AB36" s="10">
        <v>86</v>
      </c>
      <c r="AC36" s="11" t="str">
        <f ca="1">CONCATENATE(TEXT(INT(CEILING(INDIRECT("AB36"),5)/60),"00"),":",TEXT(MOD(CEILING(INDIRECT("AB36"),5),60),"00"))</f>
        <v>01:30</v>
      </c>
    </row>
    <row r="37" spans="2:29" ht="13.5" customHeight="1" x14ac:dyDescent="0.2">
      <c r="B37" s="13">
        <v>0.85416666666666663</v>
      </c>
      <c r="C37" s="197" t="s">
        <v>412</v>
      </c>
      <c r="D37" s="14">
        <v>92</v>
      </c>
      <c r="E37" s="11" t="str">
        <f ca="1">CONCATENATE(TEXT(INT(CEILING(INDIRECT("D37"),5)/60),"00"),":",TEXT(MOD(CEILING(INDIRECT("D37"),5),60),"00"))</f>
        <v>01:35</v>
      </c>
      <c r="F37" s="13">
        <v>0.85416666666666663</v>
      </c>
      <c r="G37" s="197" t="s">
        <v>15</v>
      </c>
      <c r="H37" s="14">
        <v>120</v>
      </c>
      <c r="I37" s="11" t="str">
        <f ca="1">CONCATENATE(TEXT(INT(CEILING(INDIRECT("H37"),5)/60),"00"),":",TEXT(MOD(CEILING(INDIRECT("H37"),5),60),"00"))</f>
        <v>02:00</v>
      </c>
      <c r="J37" s="13">
        <v>0.85416666666666663</v>
      </c>
      <c r="K37" s="197" t="s">
        <v>16</v>
      </c>
      <c r="L37" s="14">
        <v>88</v>
      </c>
      <c r="M37" s="11" t="str">
        <f ca="1">CONCATENATE(TEXT(INT(CEILING(INDIRECT("L37"),5)/60),"00"),":",TEXT(MOD(CEILING(INDIRECT("L37"),5),60),"00"))</f>
        <v>01:30</v>
      </c>
      <c r="N37" s="13">
        <v>0.85416666666666663</v>
      </c>
      <c r="O37" s="197" t="s">
        <v>17</v>
      </c>
      <c r="P37" s="14">
        <v>93</v>
      </c>
      <c r="Q37" s="11" t="str">
        <f ca="1">CONCATENATE(TEXT(INT(CEILING(INDIRECT("P37"),5)/60),"00"),":",TEXT(MOD(CEILING(INDIRECT("P37"),5),60),"00"))</f>
        <v>01:35</v>
      </c>
      <c r="R37" s="13">
        <v>0.85416666666666663</v>
      </c>
      <c r="S37" s="197" t="s">
        <v>18</v>
      </c>
      <c r="T37" s="14">
        <v>131</v>
      </c>
      <c r="U37" s="11" t="str">
        <f ca="1">CONCATENATE(TEXT(INT(CEILING(INDIRECT("T37"),5)/60),"00"),":",TEXT(MOD(CEILING(INDIRECT("T37"),5),60),"00"))</f>
        <v>02:15</v>
      </c>
      <c r="V37" s="13">
        <v>0.85416666666666663</v>
      </c>
      <c r="W37" s="197" t="s">
        <v>19</v>
      </c>
      <c r="X37" s="14">
        <v>129</v>
      </c>
      <c r="Y37" s="11" t="str">
        <f ca="1">CONCATENATE(TEXT(INT(CEILING(INDIRECT("X37"),5)/60),"00"),":",TEXT(MOD(CEILING(INDIRECT("X37"),5),60),"00"))</f>
        <v>02:10</v>
      </c>
      <c r="Z37" s="13">
        <v>0.85416666666666663</v>
      </c>
      <c r="AA37" s="197" t="s">
        <v>20</v>
      </c>
      <c r="AB37" s="14">
        <v>94</v>
      </c>
      <c r="AC37" s="11" t="str">
        <f ca="1">CONCATENATE(TEXT(INT(CEILING(INDIRECT("AB37"),5)/60),"00"),":",TEXT(MOD(CEILING(INDIRECT("AB37"),5),60),"00"))</f>
        <v>01:35</v>
      </c>
    </row>
    <row r="38" spans="2:29" ht="13.5" customHeight="1" x14ac:dyDescent="0.2">
      <c r="B38" s="9">
        <f ca="1">IF($B$37+$E$37&gt;1,$B$37+$E$37-1,$B$37+$E$37)</f>
        <v>0.92013888888888884</v>
      </c>
      <c r="C38" s="41" t="s">
        <v>120</v>
      </c>
      <c r="D38" s="10">
        <v>131</v>
      </c>
      <c r="E38" s="11" t="str">
        <f ca="1">CONCATENATE(TEXT(INT(CEILING(INDIRECT("D38"),5)/60),"00"),":",TEXT(MOD(CEILING(INDIRECT("D38"),5),60),"00"))</f>
        <v>02:15</v>
      </c>
      <c r="F38" s="9">
        <f ca="1">IF($F$37+$I$37&gt;1,$F$37+$I$37-1,$F$37+$I$37)</f>
        <v>0.9375</v>
      </c>
      <c r="G38" s="41" t="s">
        <v>115</v>
      </c>
      <c r="H38" s="12">
        <v>92</v>
      </c>
      <c r="I38" s="11" t="str">
        <f ca="1">CONCATENATE(TEXT(INT(CEILING(INDIRECT("H38"),5)/60),"00"),":",TEXT(MOD(CEILING(INDIRECT("H38"),5),60),"00"))</f>
        <v>01:35</v>
      </c>
      <c r="J38" s="9">
        <f ca="1">IF($J$37+$M$37&gt;1,$J$37+$M$37-1,$J$37+$M$37)</f>
        <v>0.91666666666666663</v>
      </c>
      <c r="K38" s="41" t="s">
        <v>117</v>
      </c>
      <c r="L38" s="12">
        <v>81</v>
      </c>
      <c r="M38" s="11" t="str">
        <f ca="1">CONCATENATE(TEXT(INT(CEILING(INDIRECT("L38"),5)/60),"00"),":",TEXT(MOD(CEILING(INDIRECT("L38"),5),60),"00"))</f>
        <v>01:25</v>
      </c>
      <c r="N38" s="9">
        <f ca="1">IF($N$37+$Q$37&gt;1,$N$37+$Q$37-1,$N$37+$Q$37)</f>
        <v>0.92013888888888884</v>
      </c>
      <c r="O38" s="41" t="s">
        <v>124</v>
      </c>
      <c r="P38" s="12">
        <v>86</v>
      </c>
      <c r="Q38" s="11" t="str">
        <f ca="1">CONCATENATE(TEXT(INT(CEILING(INDIRECT("P38"),5)/60),"00"),":",TEXT(MOD(CEILING(INDIRECT("P38"),5),60),"00"))</f>
        <v>01:30</v>
      </c>
      <c r="R38" s="9">
        <f ca="1">IF($R$37+$U$37&gt;1,$R$37+$U$37-1,$R$37+$U$37)</f>
        <v>0.94791666666666663</v>
      </c>
      <c r="S38" s="41" t="s">
        <v>134</v>
      </c>
      <c r="T38" s="10">
        <v>84</v>
      </c>
      <c r="U38" s="11" t="str">
        <f ca="1">CONCATENATE(TEXT(INT(CEILING(INDIRECT("T38"),5)/60),"00"),":",TEXT(MOD(CEILING(INDIRECT("T38"),5),60),"00"))</f>
        <v>01:25</v>
      </c>
      <c r="V38" s="9">
        <f ca="1">IF($V$37+$Y$37&gt;1,$V$37+$Y$37-1,$V$37+$Y$37)</f>
        <v>0.94444444444444442</v>
      </c>
      <c r="W38" s="41" t="s">
        <v>145</v>
      </c>
      <c r="X38" s="10">
        <v>83</v>
      </c>
      <c r="Y38" s="11" t="str">
        <f ca="1">CONCATENATE(TEXT(INT(CEILING(INDIRECT("X38"),5)/60),"00"),":",TEXT(MOD(CEILING(INDIRECT("X38"),5),60),"00"))</f>
        <v>01:25</v>
      </c>
      <c r="Z38" s="9">
        <f ca="1">IF($Z$37+$AC$37&gt;1,$Z$37+$AC$37-1,$Z$37+$AC$37)</f>
        <v>0.92013888888888884</v>
      </c>
      <c r="AA38" s="41" t="s">
        <v>128</v>
      </c>
      <c r="AB38" s="12">
        <v>96</v>
      </c>
      <c r="AC38" s="11" t="str">
        <f ca="1">CONCATENATE(TEXT(INT(CEILING(INDIRECT("AB38"),5)/60),"00"),":",TEXT(MOD(CEILING(INDIRECT("AB38"),5),60),"00"))</f>
        <v>01:40</v>
      </c>
    </row>
    <row r="39" spans="2:29" ht="13.5" customHeight="1" x14ac:dyDescent="0.2">
      <c r="B39" s="9">
        <f ca="1">IF($B$38+$E$38&gt;1,$B$38+$E$38-1,$B$38+$E$38)</f>
        <v>1.388888888888884E-2</v>
      </c>
      <c r="C39" s="41" t="s">
        <v>111</v>
      </c>
      <c r="D39" s="10">
        <v>106</v>
      </c>
      <c r="E39" s="11" t="str">
        <f ca="1">CONCATENATE(TEXT(INT(CEILING(INDIRECT("D39"),5)/60),"00"),":",TEXT(MOD(CEILING(INDIRECT("D39"),5),60),"00"))</f>
        <v>01:50</v>
      </c>
      <c r="F39" s="9">
        <f ca="1">IF($F$38+$I$38&gt;1,$F$38+$I$38-1,$F$38+$I$38)</f>
        <v>3.4722222222223209E-3</v>
      </c>
      <c r="G39" s="41" t="s">
        <v>116</v>
      </c>
      <c r="H39" s="10">
        <v>91</v>
      </c>
      <c r="I39" s="11" t="str">
        <f ca="1">CONCATENATE(TEXT(INT(CEILING(INDIRECT("H39"),5)/60),"00"),":",TEXT(MOD(CEILING(INDIRECT("H39"),5),60),"00"))</f>
        <v>01:35</v>
      </c>
      <c r="J39" s="9">
        <f ca="1">IF($J$38+$M$38&gt;1,$J$38+$M$38-1,$J$38+$M$38)</f>
        <v>0.97569444444444442</v>
      </c>
      <c r="K39" s="41" t="s">
        <v>118</v>
      </c>
      <c r="L39" s="10">
        <v>101</v>
      </c>
      <c r="M39" s="11" t="str">
        <f ca="1">CONCATENATE(TEXT(INT(CEILING(INDIRECT("L39"),5)/60),"00"),":",TEXT(MOD(CEILING(INDIRECT("L39"),5),60),"00"))</f>
        <v>01:45</v>
      </c>
      <c r="N39" s="9">
        <f ca="1">IF($N$38+$Q$38&gt;1,$N$38+$Q$38-1,$N$38+$Q$38)</f>
        <v>0.98263888888888884</v>
      </c>
      <c r="O39" s="41" t="s">
        <v>114</v>
      </c>
      <c r="P39" s="10">
        <v>96</v>
      </c>
      <c r="Q39" s="11" t="str">
        <f ca="1">CONCATENATE(TEXT(INT(CEILING(INDIRECT("P39"),5)/60),"00"),":",TEXT(MOD(CEILING(INDIRECT("P39"),5),60),"00"))</f>
        <v>01:40</v>
      </c>
      <c r="R39" s="9">
        <f ca="1">IF($R$38+$U$38&gt;1,$R$38+$U$38-1,$R$38+$U$38)</f>
        <v>6.9444444444444198E-3</v>
      </c>
      <c r="S39" s="41" t="s">
        <v>146</v>
      </c>
      <c r="T39" s="10">
        <v>91</v>
      </c>
      <c r="U39" s="11" t="str">
        <f ca="1">CONCATENATE(TEXT(INT(CEILING(INDIRECT("T39"),5)/60),"00"),":",TEXT(MOD(CEILING(INDIRECT("T39"),5),60),"00"))</f>
        <v>01:35</v>
      </c>
      <c r="V39" s="9">
        <f ca="1">IF($V$38+$Y$38&gt;1,$V$38+$Y$38-1,$V$38+$Y$38)</f>
        <v>3.4722222222220989E-3</v>
      </c>
      <c r="W39" s="41" t="s">
        <v>133</v>
      </c>
      <c r="X39" s="12">
        <v>88</v>
      </c>
      <c r="Y39" s="11" t="str">
        <f ca="1">CONCATENATE(TEXT(INT(CEILING(INDIRECT("X39"),5)/60),"00"),":",TEXT(MOD(CEILING(INDIRECT("X39"),5),60),"00"))</f>
        <v>01:30</v>
      </c>
      <c r="Z39" s="9">
        <f ca="1">IF($Z$38+$AC$38&gt;1,$Z$38+$AC$38-1,$Z$38+$AC$38)</f>
        <v>0.98958333333333326</v>
      </c>
      <c r="AA39" s="41" t="s">
        <v>139</v>
      </c>
      <c r="AB39" s="10">
        <v>113</v>
      </c>
      <c r="AC39" s="11" t="str">
        <f ca="1">CONCATENATE(TEXT(INT(CEILING(INDIRECT("AB39"),5)/60),"00"),":",TEXT(MOD(CEILING(INDIRECT("AB39"),5),60),"00"))</f>
        <v>01:55</v>
      </c>
    </row>
    <row r="40" spans="2:29" ht="13.5" customHeight="1" x14ac:dyDescent="0.2">
      <c r="B40" s="9">
        <f ca="1">IF($B$39+$E$39&gt;1,$B$39+$E$39-1,$B$39+$E$39)</f>
        <v>9.0277777777777735E-2</v>
      </c>
      <c r="C40" s="41" t="s">
        <v>112</v>
      </c>
      <c r="D40" s="10">
        <v>121</v>
      </c>
      <c r="E40" s="11" t="str">
        <f ca="1">CONCATENATE(TEXT(INT(CEILING(INDIRECT("D40"),5)/60),"00"),":",TEXT(MOD(CEILING(INDIRECT("D40"),5),60),"00"))</f>
        <v>02:05</v>
      </c>
      <c r="F40" s="9">
        <f ca="1">IF($F$39+$I$39&gt;1,$F$39+$I$39-1,$F$39+$I$39)</f>
        <v>6.9444444444444545E-2</v>
      </c>
      <c r="G40" s="41" t="s">
        <v>109</v>
      </c>
      <c r="H40" s="12">
        <v>87</v>
      </c>
      <c r="I40" s="11" t="str">
        <f ca="1">CONCATENATE(TEXT(INT(CEILING(INDIRECT("H40"),5)/60),"00"),":",TEXT(MOD(CEILING(INDIRECT("H40"),5),60),"00"))</f>
        <v>01:30</v>
      </c>
      <c r="J40" s="9">
        <f ca="1">IF($J$39+$M$39&gt;1,$J$39+$M$39-1,$J$39+$M$39)</f>
        <v>4.861111111111116E-2</v>
      </c>
      <c r="K40" s="41" t="s">
        <v>129</v>
      </c>
      <c r="L40" s="10">
        <v>119</v>
      </c>
      <c r="M40" s="11" t="str">
        <f ca="1">CONCATENATE(TEXT(INT(CEILING(INDIRECT("L40"),5)/60),"00"),":",TEXT(MOD(CEILING(INDIRECT("L40"),5),60),"00"))</f>
        <v>02:00</v>
      </c>
      <c r="N40" s="9">
        <f ca="1">IF($N$39+$Q$39&gt;1,$N$39+$Q$39-1,$N$39+$Q$39)</f>
        <v>5.2083333333333259E-2</v>
      </c>
      <c r="O40" s="41" t="s">
        <v>125</v>
      </c>
      <c r="P40" s="10">
        <v>101</v>
      </c>
      <c r="Q40" s="11" t="str">
        <f ca="1">CONCATENATE(TEXT(INT(CEILING(INDIRECT("P40"),5)/60),"00"),":",TEXT(MOD(CEILING(INDIRECT("P40"),5),60),"00"))</f>
        <v>01:45</v>
      </c>
      <c r="R40" s="9">
        <f ca="1">IF($R$39+$U$39&gt;1,$R$39+$U$39-1,$R$39+$U$39)</f>
        <v>7.2916666666666644E-2</v>
      </c>
      <c r="S40" s="41" t="s">
        <v>130</v>
      </c>
      <c r="T40" s="10">
        <v>92</v>
      </c>
      <c r="U40" s="11" t="str">
        <f ca="1">CONCATENATE(TEXT(INT(CEILING(INDIRECT("T40"),5)/60),"00"),":",TEXT(MOD(CEILING(INDIRECT("T40"),5),60),"00"))</f>
        <v>01:35</v>
      </c>
      <c r="V40" s="9">
        <f ca="1">IF($V$39+$Y$39&gt;1,$V$39+$Y$39-1,$V$39+$Y$39)</f>
        <v>6.5972222222222099E-2</v>
      </c>
      <c r="W40" s="41" t="s">
        <v>135</v>
      </c>
      <c r="X40" s="10">
        <v>98</v>
      </c>
      <c r="Y40" s="11" t="str">
        <f ca="1">CONCATENATE(TEXT(INT(CEILING(INDIRECT("X40"),5)/60),"00"),":",TEXT(MOD(CEILING(INDIRECT("X40"),5),60),"00"))</f>
        <v>01:40</v>
      </c>
      <c r="Z40" s="9">
        <f ca="1">IF($Z$39+$AC$39&gt;1,$Z$39+$AC$39-1,$Z$39+$AC$39)</f>
        <v>6.944444444444442E-2</v>
      </c>
      <c r="AA40" s="41" t="s">
        <v>140</v>
      </c>
      <c r="AB40" s="10">
        <v>96</v>
      </c>
      <c r="AC40" s="11" t="str">
        <f ca="1">CONCATENATE(TEXT(INT(CEILING(INDIRECT("AB40"),5)/60),"00"),":",TEXT(MOD(CEILING(INDIRECT("AB40"),5),60),"00"))</f>
        <v>01:40</v>
      </c>
    </row>
    <row r="41" spans="2:29" ht="13.5" customHeight="1" x14ac:dyDescent="0.2">
      <c r="B41" s="9">
        <f ca="1">IF($B$40+$E$40&gt;1,$B$40+$E$40-1,$B$40+$E$40)</f>
        <v>0.17708333333333331</v>
      </c>
      <c r="C41" s="41" t="s">
        <v>113</v>
      </c>
      <c r="D41" s="155">
        <v>133</v>
      </c>
      <c r="E41" s="11" t="str">
        <f ca="1">CONCATENATE(TEXT(INT(CEILING(INDIRECT("D41"),5)/60),"00"),":",TEXT(MOD(CEILING(INDIRECT("D41"),5),60),"00"))</f>
        <v>02:15</v>
      </c>
      <c r="F41" s="9">
        <f ca="1">IF($F$40+$I$40&gt;1,$F$40+$I$40-1,$F$40+$I$40)</f>
        <v>0.13194444444444453</v>
      </c>
      <c r="G41" s="41" t="s">
        <v>110</v>
      </c>
      <c r="H41" s="10">
        <v>116</v>
      </c>
      <c r="I41" s="11" t="str">
        <f ca="1">CONCATENATE(TEXT(INT(CEILING(INDIRECT("H41"),5)/60),"00"),":",TEXT(MOD(CEILING(INDIRECT("H41"),5),60),"00"))</f>
        <v>02:00</v>
      </c>
      <c r="J41" s="9">
        <f ca="1">IF($J$40+$M$40&gt;1,$J$40+$M$40-1,$J$40+$M$40)</f>
        <v>0.13194444444444448</v>
      </c>
      <c r="K41" s="34" t="s">
        <v>122</v>
      </c>
      <c r="L41" s="1">
        <v>94</v>
      </c>
      <c r="M41" s="11" t="str">
        <f ca="1">CONCATENATE(TEXT(INT(CEILING(INDIRECT("L41"),5)/60),"00"),":",TEXT(MOD(CEILING(INDIRECT("L41"),5),60),"00"))</f>
        <v>01:35</v>
      </c>
      <c r="N41" s="9">
        <f ca="1">IF($N$40+$Q$40&gt;1,$N$40+$Q$40-1,$N$40+$Q$40)</f>
        <v>0.12499999999999993</v>
      </c>
      <c r="O41" s="34" t="s">
        <v>126</v>
      </c>
      <c r="P41" s="1">
        <v>101</v>
      </c>
      <c r="Q41" s="11" t="str">
        <f ca="1">CONCATENATE(TEXT(INT(CEILING(INDIRECT("P41"),5)/60),"00"),":",TEXT(MOD(CEILING(INDIRECT("P41"),5),60),"00"))</f>
        <v>01:45</v>
      </c>
      <c r="R41" s="9">
        <f ca="1">IF($R$40+$U$40&gt;1,$R$40+$U$40-1,$R$40+$U$40)</f>
        <v>0.13888888888888887</v>
      </c>
      <c r="S41" s="41" t="s">
        <v>131</v>
      </c>
      <c r="T41" s="10">
        <v>91</v>
      </c>
      <c r="U41" s="11" t="str">
        <f ca="1">CONCATENATE(TEXT(INT(CEILING(INDIRECT("T41"),5)/60),"00"),":",TEXT(MOD(CEILING(INDIRECT("T41"),5),60),"00"))</f>
        <v>01:35</v>
      </c>
      <c r="V41" s="9">
        <f ca="1">IF($V$40+$Y$40&gt;1,$V$40+$Y$40-1,$V$40+$Y$40)</f>
        <v>0.13541666666666652</v>
      </c>
      <c r="W41" s="34" t="s">
        <v>147</v>
      </c>
      <c r="X41" s="1">
        <v>104</v>
      </c>
      <c r="Y41" s="11" t="str">
        <f ca="1">CONCATENATE(TEXT(INT(CEILING(INDIRECT("X41"),5)/60),"00"),":",TEXT(MOD(CEILING(INDIRECT("X41"),5),60),"00"))</f>
        <v>01:45</v>
      </c>
      <c r="Z41" s="9">
        <f ca="1">IF($Z$40+$AC$40&gt;1,$Z$40+$AC$40-1,$Z$40+$AC$40)</f>
        <v>0.13888888888888884</v>
      </c>
      <c r="AA41" s="41" t="s">
        <v>141</v>
      </c>
      <c r="AB41" s="10">
        <v>91</v>
      </c>
      <c r="AC41" s="11" t="str">
        <f ca="1">CONCATENATE(TEXT(INT(CEILING(INDIRECT("AB41"),5)/60),"00"),":",TEXT(MOD(CEILING(INDIRECT("AB41"),5),60),"00"))</f>
        <v>01:35</v>
      </c>
    </row>
    <row r="42" spans="2:29" ht="13.5" customHeight="1" x14ac:dyDescent="0.2">
      <c r="B42" s="9">
        <f ca="1">$B$41+$E$41</f>
        <v>0.27083333333333331</v>
      </c>
      <c r="E42" s="11" t="str">
        <f ca="1">CONCATENATE(TEXT(INT(CEILING(INDIRECT("D42"),5)/60),"00"),":",TEXT(MOD(CEILING(INDIRECT("D42"),5),60),"00"))</f>
        <v>00:00</v>
      </c>
      <c r="F42" s="9">
        <f ca="1">$F$41+$I$41</f>
        <v>0.21527777777777785</v>
      </c>
      <c r="G42" s="41" t="s">
        <v>121</v>
      </c>
      <c r="H42" s="155">
        <v>79</v>
      </c>
      <c r="I42" s="11" t="str">
        <f ca="1">CONCATENATE(TEXT(INT(CEILING(INDIRECT("H42"),5)/60),"00"),":",TEXT(MOD(CEILING(INDIRECT("H42"),5),60),"00"))</f>
        <v>01:20</v>
      </c>
      <c r="J42" s="9">
        <f ca="1">$J$41+$M$41</f>
        <v>0.19791666666666669</v>
      </c>
      <c r="K42" s="41" t="s">
        <v>123</v>
      </c>
      <c r="L42" s="155">
        <v>101</v>
      </c>
      <c r="M42" s="11" t="str">
        <f ca="1">CONCATENATE(TEXT(INT(CEILING(INDIRECT("L42"),5)/60),"00"),":",TEXT(MOD(CEILING(INDIRECT("L42"),5),60),"00"))</f>
        <v>01:45</v>
      </c>
      <c r="N42" s="9">
        <f ca="1">$N$41+$Q$41</f>
        <v>0.1979166666666666</v>
      </c>
      <c r="O42" s="41" t="s">
        <v>136</v>
      </c>
      <c r="P42" s="10">
        <v>101</v>
      </c>
      <c r="Q42" s="11" t="str">
        <f ca="1">CONCATENATE(TEXT(INT(CEILING(INDIRECT("P42"),5)/60),"00"),":",TEXT(MOD(CEILING(INDIRECT("P42"),5),60),"00"))</f>
        <v>01:45</v>
      </c>
      <c r="R42" s="9">
        <f ca="1">$R$41+$U$41</f>
        <v>0.2048611111111111</v>
      </c>
      <c r="S42" s="41" t="s">
        <v>132</v>
      </c>
      <c r="T42" s="155">
        <v>93</v>
      </c>
      <c r="U42" s="11" t="str">
        <f ca="1">CONCATENATE(TEXT(INT(CEILING(INDIRECT("T42"),5)/60),"00"),":",TEXT(MOD(CEILING(INDIRECT("T42"),5),60),"00"))</f>
        <v>01:35</v>
      </c>
      <c r="V42" s="9">
        <f ca="1">$V$41+$Y$41</f>
        <v>0.2083333333333332</v>
      </c>
      <c r="W42" s="41" t="s">
        <v>137</v>
      </c>
      <c r="X42" s="155">
        <v>89</v>
      </c>
      <c r="Y42" s="11" t="str">
        <f ca="1">CONCATENATE(TEXT(INT(CEILING(INDIRECT("X42"),5)/60),"00"),":",TEXT(MOD(CEILING(INDIRECT("X42"),5),60),"00"))</f>
        <v>01:30</v>
      </c>
      <c r="Z42" s="9">
        <f ca="1">$Z$41+$AC$41</f>
        <v>0.20486111111111105</v>
      </c>
      <c r="AA42" s="41" t="s">
        <v>142</v>
      </c>
      <c r="AB42" s="155">
        <v>92</v>
      </c>
      <c r="AC42" s="11" t="str">
        <f ca="1">CONCATENATE(TEXT(INT(CEILING(INDIRECT("AB42"),5)/60),"00"),":",TEXT(MOD(CEILING(INDIRECT("AB42"),5),60),"00"))</f>
        <v>01:35</v>
      </c>
    </row>
    <row r="43" spans="2:29" ht="13.5" customHeight="1" x14ac:dyDescent="0.25">
      <c r="B43" s="9">
        <f ca="1">$B$42+$E$42</f>
        <v>0.27083333333333331</v>
      </c>
      <c r="C43" s="43"/>
      <c r="D43" s="154">
        <f ca="1">840-($E$28+$E$29+$E$30+$E$31+$E$32+$E$33+$E$34+$E$35+$E$36)*1440</f>
        <v>0</v>
      </c>
      <c r="E43" s="150" t="str">
        <f ca="1">CONCATENATE(TEXT(INT(CEILING(INDIRECT("D43"),5)/60),"00"),":",TEXT(MOD(CEILING(INDIRECT("D43"),5),60),"00"))</f>
        <v>00:00</v>
      </c>
      <c r="F43" s="9">
        <f ca="1">$F$42+$I$42</f>
        <v>0.27083333333333337</v>
      </c>
      <c r="G43" s="43"/>
      <c r="H43" s="154">
        <f ca="1">840-($I$28+$I$29+$I$30+$I$31+$I$32+$I$33+$I$34+$I$35+$I$36)*1440</f>
        <v>0</v>
      </c>
      <c r="I43" s="150" t="str">
        <f ca="1">CONCATENATE(TEXT(INT(CEILING(INDIRECT("H43"),5)/60),"00"),":",TEXT(MOD(CEILING(INDIRECT("H43"),5),60),"00"))</f>
        <v>00:00</v>
      </c>
      <c r="J43" s="9">
        <f ca="1">$J$42+$M$42</f>
        <v>0.27083333333333337</v>
      </c>
      <c r="K43" s="43"/>
      <c r="L43" s="154">
        <f ca="1">840-($M$28+$M$29+$M$30+$M$31+$M$32+$M$33+$M$34+$M$35+$M$36)*1440</f>
        <v>0</v>
      </c>
      <c r="M43" s="150" t="str">
        <f ca="1">CONCATENATE(TEXT(INT(CEILING(INDIRECT("L43"),5)/60),"00"),":",TEXT(MOD(CEILING(INDIRECT("L43"),5),60),"00"))</f>
        <v>00:00</v>
      </c>
      <c r="N43" s="9">
        <f ca="1">$N$42+$Q$42</f>
        <v>0.27083333333333326</v>
      </c>
      <c r="O43" s="43"/>
      <c r="P43" s="154">
        <f ca="1">840-($Q$28+$Q$29+$Q$30+$Q$31+$Q$32+$Q$33+$Q$34+$Q$35+$Q$36)*1440</f>
        <v>0</v>
      </c>
      <c r="Q43" s="150" t="str">
        <f ca="1">CONCATENATE(TEXT(INT(CEILING(INDIRECT("P43"),5)/60),"00"),":",TEXT(MOD(CEILING(INDIRECT("P43"),5),60),"00"))</f>
        <v>00:00</v>
      </c>
      <c r="R43" s="9">
        <f ca="1">$R$42+$U$42</f>
        <v>0.27083333333333331</v>
      </c>
      <c r="S43" s="43"/>
      <c r="T43" s="154">
        <f ca="1">840-($U$28+$U$29+$U$30+$U$31+$U$32+$U$33+$U$34+$U$35+$U$36)*1440</f>
        <v>0</v>
      </c>
      <c r="U43" s="150" t="str">
        <f ca="1">CONCATENATE(TEXT(INT(CEILING(INDIRECT("T43"),5)/60),"00"),":",TEXT(MOD(CEILING(INDIRECT("T43"),5),60),"00"))</f>
        <v>00:00</v>
      </c>
      <c r="V43" s="9">
        <f ca="1">$V$42+$Y$42</f>
        <v>0.2708333333333332</v>
      </c>
      <c r="W43" s="43"/>
      <c r="X43" s="154">
        <f ca="1">840-($Y$28+$Y$29+$Y$30+$Y$31+$Y$32+$Y$33+$Y$34+$Y$35+$Y$36)*1440</f>
        <v>0</v>
      </c>
      <c r="Y43" s="150" t="str">
        <f ca="1">CONCATENATE(TEXT(INT(CEILING(INDIRECT("X43"),5)/60),"00"),":",TEXT(MOD(CEILING(INDIRECT("X43"),5),60),"00"))</f>
        <v>00:00</v>
      </c>
      <c r="Z43" s="9">
        <f ca="1">$Z$42+$AC$42</f>
        <v>0.27083333333333326</v>
      </c>
      <c r="AA43" s="43"/>
      <c r="AB43" s="154">
        <f ca="1">840-($AC$28+$AC$29+$AC$30+$AC$31+$AC$32+$AC$33+$AC$34+$AC$35+$AC$36)*1440</f>
        <v>0</v>
      </c>
      <c r="AC43" s="150" t="str">
        <f ca="1">CONCATENATE(TEXT(INT(CEILING(INDIRECT("AB43"),5)/60),"00"),":",TEXT(MOD(CEILING(INDIRECT("AB43"),5),60),"00"))</f>
        <v>00:00</v>
      </c>
    </row>
    <row r="44" spans="2:29" ht="13.5" customHeight="1" x14ac:dyDescent="0.25">
      <c r="D44" s="193">
        <f ca="1">600-($E$37+$E$38+$E$39+$E$40+$E$41+$E$42)*1440</f>
        <v>0</v>
      </c>
      <c r="E44" s="11" t="str">
        <f ca="1">CONCATENATE(TEXT(INT(CEILING(INDIRECT("D44"),5)/60),"00"),":",TEXT(MOD(CEILING(INDIRECT("D44"),5),60),"00"))</f>
        <v>00:00</v>
      </c>
      <c r="H44" s="193">
        <f ca="1">600-($I$37+$I$38+$I$39+$I$40+$I$41+$I$42)*1440</f>
        <v>0</v>
      </c>
      <c r="I44" s="11" t="str">
        <f ca="1">CONCATENATE(TEXT(INT(CEILING(INDIRECT("H44"),5)/60),"00"),":",TEXT(MOD(CEILING(INDIRECT("H44"),5),60),"00"))</f>
        <v>00:00</v>
      </c>
      <c r="L44" s="193">
        <f ca="1">600-($M$37+$M$38+$M$39+$M$40+$M$41+$M$42)*1440</f>
        <v>0</v>
      </c>
      <c r="M44" s="11" t="str">
        <f ca="1">CONCATENATE(TEXT(INT(CEILING(INDIRECT("L44"),5)/60),"00"),":",TEXT(MOD(CEILING(INDIRECT("L44"),5),60),"00"))</f>
        <v>00:00</v>
      </c>
      <c r="P44" s="193">
        <f ca="1">600-($Q$37+$Q$38+$Q$39+$Q$40+$Q$41+$Q$42)*1440</f>
        <v>0</v>
      </c>
      <c r="Q44" s="11" t="str">
        <f ca="1">CONCATENATE(TEXT(INT(CEILING(INDIRECT("P44"),5)/60),"00"),":",TEXT(MOD(CEILING(INDIRECT("P44"),5),60),"00"))</f>
        <v>00:00</v>
      </c>
      <c r="T44" s="193">
        <f ca="1">600-($U$37+$U$38+$U$39+$U$40+$U$41+$U$42)*1440</f>
        <v>0</v>
      </c>
      <c r="U44" s="11" t="str">
        <f ca="1">CONCATENATE(TEXT(INT(CEILING(INDIRECT("T44"),5)/60),"00"),":",TEXT(MOD(CEILING(INDIRECT("T44"),5),60),"00"))</f>
        <v>00:00</v>
      </c>
      <c r="X44" s="193">
        <f ca="1">600-($Y$37+$Y$38+$Y$39+$Y$40+$Y$41+$Y$42)*1440</f>
        <v>0</v>
      </c>
      <c r="Y44" s="11" t="str">
        <f ca="1">CONCATENATE(TEXT(INT(CEILING(INDIRECT("X44"),5)/60),"00"),":",TEXT(MOD(CEILING(INDIRECT("X44"),5),60),"00"))</f>
        <v>00:00</v>
      </c>
      <c r="AB44" s="193">
        <f ca="1">600-($AC$37+$AC$38+$AC$39+$AC$40+$AC$41+$AC$42)*1440</f>
        <v>0</v>
      </c>
      <c r="AC44" s="11" t="str">
        <f ca="1">CONCATENATE(TEXT(INT(CEILING(INDIRECT("AB44"),5)/60),"00"),":",TEXT(MOD(CEILING(INDIRECT("AB44"),5),60),"00"))</f>
        <v>00:00</v>
      </c>
    </row>
    <row r="45" spans="2:29" ht="13.5" customHeight="1" thickBot="1" x14ac:dyDescent="0.25">
      <c r="E45" s="11"/>
      <c r="I45" s="11"/>
      <c r="M45" s="11"/>
      <c r="Q45" s="11"/>
      <c r="U45" s="11"/>
      <c r="Y45" s="11"/>
      <c r="AC45" s="11"/>
    </row>
    <row r="46" spans="2:29" s="6" customFormat="1" ht="13.5" customHeight="1" thickBot="1" x14ac:dyDescent="0.25">
      <c r="B46" s="3" t="s">
        <v>8</v>
      </c>
      <c r="C46" s="4">
        <f>$AA$26+1</f>
        <v>43780</v>
      </c>
      <c r="D46" s="5" t="s">
        <v>7</v>
      </c>
      <c r="E46" s="189"/>
      <c r="F46" s="3" t="s">
        <v>8</v>
      </c>
      <c r="G46" s="4">
        <f>$C$46+1</f>
        <v>43781</v>
      </c>
      <c r="H46" s="5" t="s">
        <v>7</v>
      </c>
      <c r="I46" s="189"/>
      <c r="J46" s="3" t="s">
        <v>8</v>
      </c>
      <c r="K46" s="4">
        <f>$G$46+1</f>
        <v>43782</v>
      </c>
      <c r="L46" s="5" t="s">
        <v>7</v>
      </c>
      <c r="M46" s="189"/>
      <c r="N46" s="3" t="s">
        <v>8</v>
      </c>
      <c r="O46" s="4">
        <f>$K$46+1</f>
        <v>43783</v>
      </c>
      <c r="P46" s="5" t="s">
        <v>7</v>
      </c>
      <c r="Q46" s="189"/>
      <c r="R46" s="3" t="s">
        <v>8</v>
      </c>
      <c r="S46" s="4">
        <f>$O$46+1</f>
        <v>43784</v>
      </c>
      <c r="T46" s="5" t="s">
        <v>7</v>
      </c>
      <c r="U46" s="189"/>
      <c r="V46" s="3" t="s">
        <v>8</v>
      </c>
      <c r="W46" s="4">
        <f>$S$46+1</f>
        <v>43785</v>
      </c>
      <c r="X46" s="5" t="s">
        <v>7</v>
      </c>
      <c r="Y46" s="189"/>
      <c r="Z46" s="3" t="s">
        <v>8</v>
      </c>
      <c r="AA46" s="4">
        <f>$W$46+1</f>
        <v>43786</v>
      </c>
      <c r="AB46" s="5" t="s">
        <v>7</v>
      </c>
      <c r="AC46" s="189"/>
    </row>
    <row r="47" spans="2:29" ht="9" customHeight="1" x14ac:dyDescent="0.2">
      <c r="B47" s="7"/>
      <c r="C47" s="37"/>
      <c r="D47" s="8"/>
      <c r="E47" s="11"/>
      <c r="F47" s="7"/>
      <c r="G47" s="37"/>
      <c r="H47" s="8"/>
      <c r="I47" s="11"/>
      <c r="J47" s="7"/>
      <c r="K47" s="37"/>
      <c r="L47" s="8"/>
      <c r="M47" s="11"/>
      <c r="N47" s="7"/>
      <c r="O47" s="37"/>
      <c r="P47" s="8"/>
      <c r="Q47" s="11"/>
      <c r="R47" s="7"/>
      <c r="S47" s="37"/>
      <c r="T47" s="8"/>
      <c r="U47" s="11"/>
      <c r="V47" s="7"/>
      <c r="W47" s="37"/>
      <c r="X47" s="8"/>
      <c r="Y47" s="11"/>
      <c r="Z47" s="7"/>
      <c r="AA47" s="37"/>
      <c r="AB47" s="8"/>
      <c r="AC47" s="11"/>
    </row>
    <row r="48" spans="2:29" ht="13.5" customHeight="1" x14ac:dyDescent="0.2">
      <c r="B48" s="9">
        <f ca="1">$B$49-$E$48</f>
        <v>0.27083333333333337</v>
      </c>
      <c r="C48" s="39" t="s">
        <v>32</v>
      </c>
      <c r="D48" s="10">
        <v>97</v>
      </c>
      <c r="E48" s="11" t="str">
        <f ca="1">CONCATENATE(TEXT(INT(CEILING(INDIRECT("D48"),5)/60),"00"),":",TEXT(MOD(CEILING(INDIRECT("D48"),5),60),"00"))</f>
        <v>01:40</v>
      </c>
      <c r="F48" s="9">
        <f ca="1">$F$49-$I$48</f>
        <v>0.27083333333333348</v>
      </c>
      <c r="G48" s="38"/>
      <c r="H48" s="10"/>
      <c r="I48" s="11" t="str">
        <f ca="1">CONCATENATE(TEXT(INT(CEILING(INDIRECT("H48"),5)/60),"00"),":",TEXT(MOD(CEILING(INDIRECT("H48"),5),60),"00"))</f>
        <v>00:00</v>
      </c>
      <c r="J48" s="9">
        <f ca="1">$J$49-$M$48</f>
        <v>0.27083333333333343</v>
      </c>
      <c r="K48" s="38"/>
      <c r="L48" s="10"/>
      <c r="M48" s="11" t="str">
        <f ca="1">CONCATENATE(TEXT(INT(CEILING(INDIRECT("L48"),5)/60),"00"),":",TEXT(MOD(CEILING(INDIRECT("L48"),5),60),"00"))</f>
        <v>00:00</v>
      </c>
      <c r="N48" s="9">
        <f ca="1">$N$49-$Q$48</f>
        <v>0.27083333333333331</v>
      </c>
      <c r="O48" s="38"/>
      <c r="P48" s="10"/>
      <c r="Q48" s="11" t="str">
        <f ca="1">CONCATENATE(TEXT(INT(CEILING(INDIRECT("P48"),5)/60),"00"),":",TEXT(MOD(CEILING(INDIRECT("P48"),5),60),"00"))</f>
        <v>00:00</v>
      </c>
      <c r="R48" s="9">
        <f ca="1">$R$49-$U$48</f>
        <v>0.27083333333333337</v>
      </c>
      <c r="S48" s="38"/>
      <c r="T48" s="10"/>
      <c r="U48" s="11" t="str">
        <f ca="1">CONCATENATE(TEXT(INT(CEILING(INDIRECT("T48"),5)/60),"00"),":",TEXT(MOD(CEILING(INDIRECT("T48"),5),60),"00"))</f>
        <v>00:00</v>
      </c>
      <c r="V48" s="9">
        <f ca="1">$V$49-$Y$48</f>
        <v>0.27083333333333326</v>
      </c>
      <c r="W48" s="38"/>
      <c r="X48" s="10"/>
      <c r="Y48" s="11" t="str">
        <f ca="1">CONCATENATE(TEXT(INT(CEILING(INDIRECT("X48"),5)/60),"00"),":",TEXT(MOD(CEILING(INDIRECT("X48"),5),60),"00"))</f>
        <v>00:00</v>
      </c>
      <c r="Z48" s="9">
        <f ca="1">$Z$49-$AC$48</f>
        <v>0.27083333333333337</v>
      </c>
      <c r="AA48" s="38"/>
      <c r="AB48" s="10"/>
      <c r="AC48" s="11" t="str">
        <f ca="1">CONCATENATE(TEXT(INT(CEILING(INDIRECT("AB48"),5)/60),"00"),":",TEXT(MOD(CEILING(INDIRECT("AB48"),5),60),"00"))</f>
        <v>00:00</v>
      </c>
    </row>
    <row r="49" spans="2:29" ht="13.5" customHeight="1" x14ac:dyDescent="0.2">
      <c r="B49" s="9">
        <f ca="1">$B$50-$E$49</f>
        <v>0.34027777777777779</v>
      </c>
      <c r="C49" s="39" t="s">
        <v>33</v>
      </c>
      <c r="D49" s="10">
        <v>86</v>
      </c>
      <c r="E49" s="11" t="str">
        <f ca="1">CONCATENATE(TEXT(INT(CEILING(INDIRECT("D49"),5)/60),"00"),":",TEXT(MOD(CEILING(INDIRECT("D49"),5),60),"00"))</f>
        <v>01:30</v>
      </c>
      <c r="F49" s="9">
        <f ca="1">$F$50-$I$49</f>
        <v>0.27083333333333348</v>
      </c>
      <c r="G49" s="39" t="s">
        <v>39</v>
      </c>
      <c r="H49" s="10">
        <v>94</v>
      </c>
      <c r="I49" s="11" t="str">
        <f ca="1">CONCATENATE(TEXT(INT(CEILING(INDIRECT("H49"),5)/60),"00"),":",TEXT(MOD(CEILING(INDIRECT("H49"),5),60),"00"))</f>
        <v>01:35</v>
      </c>
      <c r="J49" s="9">
        <f ca="1">$J$50-$M$49</f>
        <v>0.27083333333333343</v>
      </c>
      <c r="K49" s="40" t="s">
        <v>53</v>
      </c>
      <c r="L49" s="10">
        <v>96</v>
      </c>
      <c r="M49" s="11" t="str">
        <f ca="1">CONCATENATE(TEXT(INT(CEILING(INDIRECT("L49"),5)/60),"00"),":",TEXT(MOD(CEILING(INDIRECT("L49"),5),60),"00"))</f>
        <v>01:40</v>
      </c>
      <c r="N49" s="9">
        <f ca="1">$N$50-$Q$49</f>
        <v>0.27083333333333331</v>
      </c>
      <c r="O49" s="39" t="s">
        <v>55</v>
      </c>
      <c r="P49" s="10">
        <v>116</v>
      </c>
      <c r="Q49" s="11" t="str">
        <f ca="1">CONCATENATE(TEXT(INT(CEILING(INDIRECT("P49"),5)/60),"00"),":",TEXT(MOD(CEILING(INDIRECT("P49"),5),60),"00"))</f>
        <v>02:00</v>
      </c>
      <c r="R49" s="9">
        <f ca="1">$R$50-$U$49</f>
        <v>0.27083333333333337</v>
      </c>
      <c r="S49" s="40" t="s">
        <v>65</v>
      </c>
      <c r="T49" s="10">
        <v>88</v>
      </c>
      <c r="U49" s="11" t="str">
        <f ca="1">CONCATENATE(TEXT(INT(CEILING(INDIRECT("T49"),5)/60),"00"),":",TEXT(MOD(CEILING(INDIRECT("T49"),5),60),"00"))</f>
        <v>01:30</v>
      </c>
      <c r="V49" s="9">
        <f ca="1">$V$50-$Y$49</f>
        <v>0.27083333333333326</v>
      </c>
      <c r="W49" s="40" t="s">
        <v>81</v>
      </c>
      <c r="X49" s="10">
        <v>81</v>
      </c>
      <c r="Y49" s="11" t="str">
        <f ca="1">CONCATENATE(TEXT(INT(CEILING(INDIRECT("X49"),5)/60),"00"),":",TEXT(MOD(CEILING(INDIRECT("X49"),5),60),"00"))</f>
        <v>01:25</v>
      </c>
      <c r="Z49" s="9">
        <f ca="1">$Z$50-$AC$49</f>
        <v>0.27083333333333337</v>
      </c>
      <c r="AA49" s="39" t="s">
        <v>79</v>
      </c>
      <c r="AB49" s="10">
        <v>96</v>
      </c>
      <c r="AC49" s="11" t="str">
        <f ca="1">CONCATENATE(TEXT(INT(CEILING(INDIRECT("AB49"),5)/60),"00"),":",TEXT(MOD(CEILING(INDIRECT("AB49"),5),60),"00"))</f>
        <v>01:40</v>
      </c>
    </row>
    <row r="50" spans="2:29" ht="13.5" customHeight="1" x14ac:dyDescent="0.2">
      <c r="B50" s="9">
        <f ca="1">$B$51-$E$50</f>
        <v>0.40277777777777779</v>
      </c>
      <c r="C50" s="39" t="s">
        <v>34</v>
      </c>
      <c r="D50" s="10">
        <v>88</v>
      </c>
      <c r="E50" s="11" t="str">
        <f ca="1">CONCATENATE(TEXT(INT(CEILING(INDIRECT("D50"),5)/60),"00"),":",TEXT(MOD(CEILING(INDIRECT("D50"),5),60),"00"))</f>
        <v>01:30</v>
      </c>
      <c r="F50" s="9">
        <f ca="1">$F$51-$I$50</f>
        <v>0.33680555555555569</v>
      </c>
      <c r="G50" s="40" t="s">
        <v>43</v>
      </c>
      <c r="H50" s="10">
        <v>114</v>
      </c>
      <c r="I50" s="11" t="str">
        <f ca="1">CONCATENATE(TEXT(INT(CEILING(INDIRECT("H50"),5)/60),"00"),":",TEXT(MOD(CEILING(INDIRECT("H50"),5),60),"00"))</f>
        <v>01:55</v>
      </c>
      <c r="J50" s="9">
        <f ca="1">$J$51-$M$50</f>
        <v>0.34027777777777785</v>
      </c>
      <c r="K50" s="39" t="s">
        <v>54</v>
      </c>
      <c r="L50" s="10">
        <v>126</v>
      </c>
      <c r="M50" s="11" t="str">
        <f ca="1">CONCATENATE(TEXT(INT(CEILING(INDIRECT("L50"),5)/60),"00"),":",TEXT(MOD(CEILING(INDIRECT("L50"),5),60),"00"))</f>
        <v>02:10</v>
      </c>
      <c r="N50" s="9">
        <f ca="1">$N$51-$Q$50</f>
        <v>0.35416666666666663</v>
      </c>
      <c r="O50" s="39" t="s">
        <v>56</v>
      </c>
      <c r="P50" s="10">
        <v>106</v>
      </c>
      <c r="Q50" s="11" t="str">
        <f ca="1">CONCATENATE(TEXT(INT(CEILING(INDIRECT("P50"),5)/60),"00"),":",TEXT(MOD(CEILING(INDIRECT("P50"),5),60),"00"))</f>
        <v>01:50</v>
      </c>
      <c r="R50" s="9">
        <f ca="1">$R$51-$U$50</f>
        <v>0.33333333333333337</v>
      </c>
      <c r="S50" s="40" t="s">
        <v>66</v>
      </c>
      <c r="T50" s="10">
        <v>117</v>
      </c>
      <c r="U50" s="11" t="str">
        <f ca="1">CONCATENATE(TEXT(INT(CEILING(INDIRECT("T50"),5)/60),"00"),":",TEXT(MOD(CEILING(INDIRECT("T50"),5),60),"00"))</f>
        <v>02:00</v>
      </c>
      <c r="V50" s="9">
        <f ca="1">$V$51-$Y$50</f>
        <v>0.32986111111111105</v>
      </c>
      <c r="W50" s="39" t="s">
        <v>78</v>
      </c>
      <c r="X50" s="10">
        <v>89</v>
      </c>
      <c r="Y50" s="11" t="str">
        <f ca="1">CONCATENATE(TEXT(INT(CEILING(INDIRECT("X50"),5)/60),"00"),":",TEXT(MOD(CEILING(INDIRECT("X50"),5),60),"00"))</f>
        <v>01:30</v>
      </c>
      <c r="Z50" s="9">
        <f ca="1">$Z$51-$AC$50</f>
        <v>0.34027777777777779</v>
      </c>
      <c r="AA50" s="39" t="s">
        <v>87</v>
      </c>
      <c r="AB50" s="10">
        <v>116</v>
      </c>
      <c r="AC50" s="11" t="str">
        <f ca="1">CONCATENATE(TEXT(INT(CEILING(INDIRECT("AB50"),5)/60),"00"),":",TEXT(MOD(CEILING(INDIRECT("AB50"),5),60),"00"))</f>
        <v>02:00</v>
      </c>
    </row>
    <row r="51" spans="2:29" ht="13.5" customHeight="1" x14ac:dyDescent="0.2">
      <c r="B51" s="9">
        <f ca="1">$B$52-$E$51</f>
        <v>0.46527777777777779</v>
      </c>
      <c r="C51" s="40" t="s">
        <v>35</v>
      </c>
      <c r="D51" s="10">
        <v>82</v>
      </c>
      <c r="E51" s="11" t="str">
        <f ca="1">CONCATENATE(TEXT(INT(CEILING(INDIRECT("D51"),5)/60),"00"),":",TEXT(MOD(CEILING(INDIRECT("D51"),5),60),"00"))</f>
        <v>01:25</v>
      </c>
      <c r="F51" s="9">
        <f ca="1">$F$52-$I$51</f>
        <v>0.4166666666666668</v>
      </c>
      <c r="G51" s="41" t="s">
        <v>44</v>
      </c>
      <c r="H51" s="10">
        <v>103</v>
      </c>
      <c r="I51" s="11" t="str">
        <f ca="1">CONCATENATE(TEXT(INT(CEILING(INDIRECT("H51"),5)/60),"00"),":",TEXT(MOD(CEILING(INDIRECT("H51"),5),60),"00"))</f>
        <v>01:45</v>
      </c>
      <c r="J51" s="9">
        <f ca="1">$J$52-$M$51</f>
        <v>0.43055555555555564</v>
      </c>
      <c r="K51" s="39" t="s">
        <v>47</v>
      </c>
      <c r="L51" s="10">
        <v>116</v>
      </c>
      <c r="M51" s="11" t="str">
        <f ca="1">CONCATENATE(TEXT(INT(CEILING(INDIRECT("L51"),5)/60),"00"),":",TEXT(MOD(CEILING(INDIRECT("L51"),5),60),"00"))</f>
        <v>02:00</v>
      </c>
      <c r="N51" s="9">
        <f ca="1">$N$52-$Q$51</f>
        <v>0.43055555555555552</v>
      </c>
      <c r="O51" s="39" t="s">
        <v>57</v>
      </c>
      <c r="P51" s="10">
        <v>101</v>
      </c>
      <c r="Q51" s="11" t="str">
        <f ca="1">CONCATENATE(TEXT(INT(CEILING(INDIRECT("P51"),5)/60),"00"),":",TEXT(MOD(CEILING(INDIRECT("P51"),5),60),"00"))</f>
        <v>01:45</v>
      </c>
      <c r="R51" s="9">
        <f ca="1">$R$52-$U$51</f>
        <v>0.41666666666666669</v>
      </c>
      <c r="S51" s="41" t="s">
        <v>91</v>
      </c>
      <c r="T51" s="10">
        <v>101</v>
      </c>
      <c r="U51" s="11" t="str">
        <f ca="1">CONCATENATE(TEXT(INT(CEILING(INDIRECT("T51"),5)/60),"00"),":",TEXT(MOD(CEILING(INDIRECT("T51"),5),60),"00"))</f>
        <v>01:45</v>
      </c>
      <c r="V51" s="9">
        <f ca="1">$V$52-$Y$51</f>
        <v>0.39236111111111105</v>
      </c>
      <c r="W51" s="39" t="s">
        <v>71</v>
      </c>
      <c r="X51" s="10">
        <v>92</v>
      </c>
      <c r="Y51" s="11" t="str">
        <f ca="1">CONCATENATE(TEXT(INT(CEILING(INDIRECT("X51"),5)/60),"00"),":",TEXT(MOD(CEILING(INDIRECT("X51"),5),60),"00"))</f>
        <v>01:35</v>
      </c>
      <c r="Z51" s="9">
        <f ca="1">$Z$52-$AC$51</f>
        <v>0.4236111111111111</v>
      </c>
      <c r="AA51" s="41" t="s">
        <v>84</v>
      </c>
      <c r="AB51" s="10">
        <v>101</v>
      </c>
      <c r="AC51" s="11" t="str">
        <f ca="1">CONCATENATE(TEXT(INT(CEILING(INDIRECT("AB51"),5)/60),"00"),":",TEXT(MOD(CEILING(INDIRECT("AB51"),5),60),"00"))</f>
        <v>01:45</v>
      </c>
    </row>
    <row r="52" spans="2:29" ht="13.5" customHeight="1" x14ac:dyDescent="0.2">
      <c r="B52" s="9">
        <f ca="1">$B$53-$E$52</f>
        <v>0.52430555555555558</v>
      </c>
      <c r="C52" s="41" t="s">
        <v>36</v>
      </c>
      <c r="D52" s="10">
        <v>96</v>
      </c>
      <c r="E52" s="11" t="str">
        <f ca="1">CONCATENATE(TEXT(INT(CEILING(INDIRECT("D52"),5)/60),"00"),":",TEXT(MOD(CEILING(INDIRECT("D52"),5),60),"00"))</f>
        <v>01:40</v>
      </c>
      <c r="F52" s="9">
        <f ca="1">$F$53-$I$52</f>
        <v>0.48958333333333348</v>
      </c>
      <c r="G52" s="41" t="s">
        <v>416</v>
      </c>
      <c r="H52" s="12">
        <v>92</v>
      </c>
      <c r="I52" s="11" t="str">
        <f ca="1">CONCATENATE(TEXT(INT(CEILING(INDIRECT("H52"),5)/60),"00"),":",TEXT(MOD(CEILING(INDIRECT("H52"),5),60),"00"))</f>
        <v>01:35</v>
      </c>
      <c r="J52" s="9">
        <f ca="1">$J$53-$M$52</f>
        <v>0.51388888888888895</v>
      </c>
      <c r="K52" s="39" t="s">
        <v>77</v>
      </c>
      <c r="L52" s="10">
        <v>86</v>
      </c>
      <c r="M52" s="11" t="str">
        <f ca="1">CONCATENATE(TEXT(INT(CEILING(INDIRECT("L52"),5)/60),"00"),":",TEXT(MOD(CEILING(INDIRECT("L52"),5),60),"00"))</f>
        <v>01:30</v>
      </c>
      <c r="N52" s="9">
        <f ca="1">$N$53-$Q$52</f>
        <v>0.50347222222222221</v>
      </c>
      <c r="O52" s="40" t="s">
        <v>64</v>
      </c>
      <c r="P52" s="10">
        <v>83</v>
      </c>
      <c r="Q52" s="11" t="str">
        <f ca="1">CONCATENATE(TEXT(INT(CEILING(INDIRECT("P52"),5)/60),"00"),":",TEXT(MOD(CEILING(INDIRECT("P52"),5),60),"00"))</f>
        <v>01:25</v>
      </c>
      <c r="R52" s="9">
        <f ca="1">$R$53-$U$52</f>
        <v>0.48958333333333337</v>
      </c>
      <c r="S52" s="40" t="s">
        <v>69</v>
      </c>
      <c r="T52" s="10">
        <v>91</v>
      </c>
      <c r="U52" s="11" t="str">
        <f ca="1">CONCATENATE(TEXT(INT(CEILING(INDIRECT("T52"),5)/60),"00"),":",TEXT(MOD(CEILING(INDIRECT("T52"),5),60),"00"))</f>
        <v>01:35</v>
      </c>
      <c r="V52" s="9">
        <f ca="1">$V$53-$Y$52</f>
        <v>0.45833333333333326</v>
      </c>
      <c r="W52" s="39" t="s">
        <v>72</v>
      </c>
      <c r="X52" s="10">
        <v>98</v>
      </c>
      <c r="Y52" s="11" t="str">
        <f ca="1">CONCATENATE(TEXT(INT(CEILING(INDIRECT("X52"),5)/60),"00"),":",TEXT(MOD(CEILING(INDIRECT("X52"),5),60),"00"))</f>
        <v>01:40</v>
      </c>
      <c r="Z52" s="9">
        <f ca="1">$Z$53-$AC$52</f>
        <v>0.49652777777777779</v>
      </c>
      <c r="AA52" s="39" t="s">
        <v>89</v>
      </c>
      <c r="AB52" s="10">
        <v>98</v>
      </c>
      <c r="AC52" s="11" t="str">
        <f ca="1">CONCATENATE(TEXT(INT(CEILING(INDIRECT("AB52"),5)/60),"00"),":",TEXT(MOD(CEILING(INDIRECT("AB52"),5),60),"00"))</f>
        <v>01:40</v>
      </c>
    </row>
    <row r="53" spans="2:29" ht="13.5" customHeight="1" x14ac:dyDescent="0.2">
      <c r="B53" s="9">
        <f ca="1">$B$54-$E$53</f>
        <v>0.59375</v>
      </c>
      <c r="C53" s="40" t="s">
        <v>37</v>
      </c>
      <c r="D53" s="10">
        <v>113</v>
      </c>
      <c r="E53" s="11" t="str">
        <f ca="1">CONCATENATE(TEXT(INT(CEILING(INDIRECT("D53"),5)/60),"00"),":",TEXT(MOD(CEILING(INDIRECT("D53"),5),60),"00"))</f>
        <v>01:55</v>
      </c>
      <c r="F53" s="9">
        <f ca="1">$F$54-$I$53</f>
        <v>0.55555555555555569</v>
      </c>
      <c r="G53" s="40" t="s">
        <v>45</v>
      </c>
      <c r="H53" s="10">
        <v>102</v>
      </c>
      <c r="I53" s="11" t="str">
        <f ca="1">CONCATENATE(TEXT(INT(CEILING(INDIRECT("H53"),5)/60),"00"),":",TEXT(MOD(CEILING(INDIRECT("H53"),5),60),"00"))</f>
        <v>01:45</v>
      </c>
      <c r="J53" s="9">
        <f ca="1">$J$54-$M$53</f>
        <v>0.57638888888888895</v>
      </c>
      <c r="K53" s="39" t="s">
        <v>95</v>
      </c>
      <c r="L53" s="10">
        <v>86</v>
      </c>
      <c r="M53" s="11" t="str">
        <f ca="1">CONCATENATE(TEXT(INT(CEILING(INDIRECT("L53"),5)/60),"00"),":",TEXT(MOD(CEILING(INDIRECT("L53"),5),60),"00"))</f>
        <v>01:30</v>
      </c>
      <c r="N53" s="9">
        <f ca="1">$N$54-$Q$53</f>
        <v>0.5625</v>
      </c>
      <c r="O53" s="39" t="s">
        <v>62</v>
      </c>
      <c r="P53" s="10">
        <v>113</v>
      </c>
      <c r="Q53" s="11" t="str">
        <f ca="1">CONCATENATE(TEXT(INT(CEILING(INDIRECT("P53"),5)/60),"00"),":",TEXT(MOD(CEILING(INDIRECT("P53"),5),60),"00"))</f>
        <v>01:55</v>
      </c>
      <c r="R53" s="9">
        <f ca="1">$R$54-$U$53</f>
        <v>0.55555555555555558</v>
      </c>
      <c r="S53" s="40" t="s">
        <v>67</v>
      </c>
      <c r="T53" s="10">
        <v>96</v>
      </c>
      <c r="U53" s="11" t="str">
        <f ca="1">CONCATENATE(TEXT(INT(CEILING(INDIRECT("T53"),5)/60),"00"),":",TEXT(MOD(CEILING(INDIRECT("T53"),5),60),"00"))</f>
        <v>01:40</v>
      </c>
      <c r="V53" s="9">
        <f ca="1">$V$54-$Y$53</f>
        <v>0.52777777777777768</v>
      </c>
      <c r="W53" s="39" t="s">
        <v>73</v>
      </c>
      <c r="X53" s="10">
        <v>111</v>
      </c>
      <c r="Y53" s="11" t="str">
        <f ca="1">CONCATENATE(TEXT(INT(CEILING(INDIRECT("X53"),5)/60),"00"),":",TEXT(MOD(CEILING(INDIRECT("X53"),5),60),"00"))</f>
        <v>01:55</v>
      </c>
      <c r="Z53" s="9">
        <f ca="1">$Z$54-$AC$53</f>
        <v>0.56597222222222221</v>
      </c>
      <c r="AA53" s="39" t="s">
        <v>82</v>
      </c>
      <c r="AB53" s="10">
        <v>96</v>
      </c>
      <c r="AC53" s="11" t="str">
        <f ca="1">CONCATENATE(TEXT(INT(CEILING(INDIRECT("AB53"),5)/60),"00"),":",TEXT(MOD(CEILING(INDIRECT("AB53"),5),60),"00"))</f>
        <v>01:40</v>
      </c>
    </row>
    <row r="54" spans="2:29" ht="13.5" customHeight="1" x14ac:dyDescent="0.2">
      <c r="B54" s="9">
        <f ca="1">$B$55-$E$54</f>
        <v>0.67361111111111116</v>
      </c>
      <c r="C54" s="39" t="s">
        <v>38</v>
      </c>
      <c r="D54" s="10">
        <v>89</v>
      </c>
      <c r="E54" s="11" t="str">
        <f ca="1">CONCATENATE(TEXT(INT(CEILING(INDIRECT("D54"),5)/60),"00"),":",TEXT(MOD(CEILING(INDIRECT("D54"),5),60),"00"))</f>
        <v>01:30</v>
      </c>
      <c r="F54" s="9">
        <f ca="1">$F$55-$I$54</f>
        <v>0.62847222222222232</v>
      </c>
      <c r="G54" s="39" t="s">
        <v>46</v>
      </c>
      <c r="H54" s="10">
        <v>106</v>
      </c>
      <c r="I54" s="11" t="str">
        <f ca="1">CONCATENATE(TEXT(INT(CEILING(INDIRECT("H54"),5)/60),"00"),":",TEXT(MOD(CEILING(INDIRECT("H54"),5),60),"00"))</f>
        <v>01:50</v>
      </c>
      <c r="J54" s="9">
        <f ca="1">$J$55-$M$54</f>
        <v>0.63888888888888895</v>
      </c>
      <c r="K54" s="34" t="s">
        <v>50</v>
      </c>
      <c r="L54" s="1">
        <v>103</v>
      </c>
      <c r="M54" s="11" t="str">
        <f ca="1">CONCATENATE(TEXT(INT(CEILING(INDIRECT("L54"),5)/60),"00"),":",TEXT(MOD(CEILING(INDIRECT("L54"),5),60),"00"))</f>
        <v>01:45</v>
      </c>
      <c r="N54" s="9">
        <f ca="1">$N$55-$Q$54</f>
        <v>0.64236111111111116</v>
      </c>
      <c r="O54" s="34" t="s">
        <v>58</v>
      </c>
      <c r="P54" s="1">
        <v>102</v>
      </c>
      <c r="Q54" s="11" t="str">
        <f ca="1">CONCATENATE(TEXT(INT(CEILING(INDIRECT("P54"),5)/60),"00"),":",TEXT(MOD(CEILING(INDIRECT("P54"),5),60),"00"))</f>
        <v>01:45</v>
      </c>
      <c r="R54" s="9">
        <f ca="1">$R$55-$U$54</f>
        <v>0.625</v>
      </c>
      <c r="S54" s="39" t="s">
        <v>70</v>
      </c>
      <c r="T54" s="10">
        <v>96</v>
      </c>
      <c r="U54" s="11" t="str">
        <f ca="1">CONCATENATE(TEXT(INT(CEILING(INDIRECT("T54"),5)/60),"00"),":",TEXT(MOD(CEILING(INDIRECT("T54"),5),60),"00"))</f>
        <v>01:40</v>
      </c>
      <c r="V54" s="9">
        <f ca="1">$V$55-$Y$54</f>
        <v>0.60763888888888884</v>
      </c>
      <c r="W54" s="39" t="s">
        <v>74</v>
      </c>
      <c r="X54" s="10">
        <v>151</v>
      </c>
      <c r="Y54" s="11" t="str">
        <f ca="1">CONCATENATE(TEXT(INT(CEILING(INDIRECT("X54"),5)/60),"00"),":",TEXT(MOD(CEILING(INDIRECT("X54"),5),60),"00"))</f>
        <v>02:35</v>
      </c>
      <c r="Z54" s="9">
        <f ca="1">$Z$55-$AC$54</f>
        <v>0.63541666666666663</v>
      </c>
      <c r="AA54" s="40" t="s">
        <v>90</v>
      </c>
      <c r="AB54" s="10">
        <v>91</v>
      </c>
      <c r="AC54" s="11" t="str">
        <f ca="1">CONCATENATE(TEXT(INT(CEILING(INDIRECT("AB54"),5)/60),"00"),":",TEXT(MOD(CEILING(INDIRECT("AB54"),5),60),"00"))</f>
        <v>01:35</v>
      </c>
    </row>
    <row r="55" spans="2:29" ht="13.5" customHeight="1" x14ac:dyDescent="0.2">
      <c r="B55" s="9">
        <f ca="1">$B$56-$E$55</f>
        <v>0.73611111111111116</v>
      </c>
      <c r="C55" s="38" t="s">
        <v>28</v>
      </c>
      <c r="D55" s="10">
        <v>62</v>
      </c>
      <c r="E55" s="11" t="str">
        <f ca="1">CONCATENATE(TEXT(INT(CEILING(INDIRECT("D55"),5)/60),"00"),":",TEXT(MOD(CEILING(INDIRECT("D55"),5),60),"00"))</f>
        <v>01:05</v>
      </c>
      <c r="F55" s="9">
        <f ca="1">$F$56-$I$55</f>
        <v>0.70486111111111116</v>
      </c>
      <c r="G55" s="39" t="s">
        <v>40</v>
      </c>
      <c r="H55" s="10">
        <v>96</v>
      </c>
      <c r="I55" s="11" t="str">
        <f ca="1">CONCATENATE(TEXT(INT(CEILING(INDIRECT("H55"),5)/60),"00"),":",TEXT(MOD(CEILING(INDIRECT("H55"),5),60),"00"))</f>
        <v>01:40</v>
      </c>
      <c r="J55" s="9">
        <f ca="1">$J$56-$M$55</f>
        <v>0.71180555555555558</v>
      </c>
      <c r="K55" s="40" t="s">
        <v>83</v>
      </c>
      <c r="L55" s="10">
        <v>96</v>
      </c>
      <c r="M55" s="11" t="str">
        <f ca="1">CONCATENATE(TEXT(INT(CEILING(INDIRECT("L55"),5)/60),"00"),":",TEXT(MOD(CEILING(INDIRECT("L55"),5),60),"00"))</f>
        <v>01:40</v>
      </c>
      <c r="N55" s="9">
        <f ca="1">$N$56-$Q$55</f>
        <v>0.71527777777777779</v>
      </c>
      <c r="O55" s="40" t="s">
        <v>59</v>
      </c>
      <c r="P55" s="10">
        <v>94</v>
      </c>
      <c r="Q55" s="11" t="str">
        <f ca="1">CONCATENATE(TEXT(INT(CEILING(INDIRECT("P55"),5)/60),"00"),":",TEXT(MOD(CEILING(INDIRECT("P55"),5),60),"00"))</f>
        <v>01:35</v>
      </c>
      <c r="R55" s="9">
        <f ca="1">$R$56-$U$55</f>
        <v>0.69444444444444442</v>
      </c>
      <c r="S55" s="39" t="s">
        <v>63</v>
      </c>
      <c r="T55" s="10">
        <v>92</v>
      </c>
      <c r="U55" s="11" t="str">
        <f ca="1">CONCATENATE(TEXT(INT(CEILING(INDIRECT("T55"),5)/60),"00"),":",TEXT(MOD(CEILING(INDIRECT("T55"),5),60),"00"))</f>
        <v>01:35</v>
      </c>
      <c r="V55" s="9">
        <f ca="1">$V$56-$Y$55</f>
        <v>0.71527777777777768</v>
      </c>
      <c r="W55" s="40" t="s">
        <v>75</v>
      </c>
      <c r="X55" s="10">
        <v>106</v>
      </c>
      <c r="Y55" s="11" t="str">
        <f ca="1">CONCATENATE(TEXT(INT(CEILING(INDIRECT("X55"),5)/60),"00"),":",TEXT(MOD(CEILING(INDIRECT("X55"),5),60),"00"))</f>
        <v>01:50</v>
      </c>
      <c r="Z55" s="9">
        <f ca="1">$Z$56-$AC$55</f>
        <v>0.70138888888888884</v>
      </c>
      <c r="AA55" s="40" t="s">
        <v>68</v>
      </c>
      <c r="AB55" s="10">
        <v>94</v>
      </c>
      <c r="AC55" s="11" t="str">
        <f ca="1">CONCATENATE(TEXT(INT(CEILING(INDIRECT("AB55"),5)/60),"00"),":",TEXT(MOD(CEILING(INDIRECT("AB55"),5),60),"00"))</f>
        <v>01:35</v>
      </c>
    </row>
    <row r="56" spans="2:29" ht="13.5" customHeight="1" x14ac:dyDescent="0.2">
      <c r="B56" s="9">
        <f ca="1">$B$57-$E$56</f>
        <v>0.78125</v>
      </c>
      <c r="C56" s="39" t="s">
        <v>31</v>
      </c>
      <c r="D56" s="10">
        <v>101</v>
      </c>
      <c r="E56" s="11" t="str">
        <f ca="1">CONCATENATE(TEXT(INT(CEILING(INDIRECT("D56"),5)/60),"00"),":",TEXT(MOD(CEILING(INDIRECT("D56"),5),60),"00"))</f>
        <v>01:45</v>
      </c>
      <c r="F56" s="9">
        <f ca="1">$F$57-$I$56</f>
        <v>0.77430555555555558</v>
      </c>
      <c r="G56" s="39" t="s">
        <v>41</v>
      </c>
      <c r="H56" s="10">
        <v>112</v>
      </c>
      <c r="I56" s="11" t="str">
        <f ca="1">CONCATENATE(TEXT(INT(CEILING(INDIRECT("H56"),5)/60),"00"),":",TEXT(MOD(CEILING(INDIRECT("H56"),5),60),"00"))</f>
        <v>01:55</v>
      </c>
      <c r="J56" s="9">
        <f ca="1">$J$57-$M$56</f>
        <v>0.78125</v>
      </c>
      <c r="K56" s="41" t="s">
        <v>52</v>
      </c>
      <c r="L56" s="10">
        <v>101</v>
      </c>
      <c r="M56" s="11" t="str">
        <f ca="1">CONCATENATE(TEXT(INT(CEILING(INDIRECT("L56"),5)/60),"00"),":",TEXT(MOD(CEILING(INDIRECT("L56"),5),60),"00"))</f>
        <v>01:45</v>
      </c>
      <c r="N56" s="9">
        <f ca="1">$N$57-$Q$56</f>
        <v>0.78125</v>
      </c>
      <c r="O56" s="41" t="s">
        <v>60</v>
      </c>
      <c r="P56" s="10">
        <v>101</v>
      </c>
      <c r="Q56" s="11" t="str">
        <f ca="1">CONCATENATE(TEXT(INT(CEILING(INDIRECT("P56"),5)/60),"00"),":",TEXT(MOD(CEILING(INDIRECT("P56"),5),60),"00"))</f>
        <v>01:45</v>
      </c>
      <c r="R56" s="9">
        <f ca="1">$R$57-$U$56</f>
        <v>0.76041666666666663</v>
      </c>
      <c r="S56" s="34" t="s">
        <v>51</v>
      </c>
      <c r="T56" s="1">
        <v>131</v>
      </c>
      <c r="U56" s="11" t="str">
        <f ca="1">CONCATENATE(TEXT(INT(CEILING(INDIRECT("T56"),5)/60),"00"),":",TEXT(MOD(CEILING(INDIRECT("T56"),5),60),"00"))</f>
        <v>02:15</v>
      </c>
      <c r="V56" s="9">
        <f ca="1">$V$57-$Y$56</f>
        <v>0.79166666666666663</v>
      </c>
      <c r="W56" s="41" t="s">
        <v>76</v>
      </c>
      <c r="X56" s="10">
        <v>88</v>
      </c>
      <c r="Y56" s="11" t="str">
        <f ca="1">CONCATENATE(TEXT(INT(CEILING(INDIRECT("X56"),5)/60),"00"),":",TEXT(MOD(CEILING(INDIRECT("X56"),5),60),"00"))</f>
        <v>01:30</v>
      </c>
      <c r="Z56" s="9">
        <f ca="1">$Z$57-$AC$56</f>
        <v>0.76736111111111105</v>
      </c>
      <c r="AA56" s="39" t="s">
        <v>86</v>
      </c>
      <c r="AB56" s="10">
        <v>121</v>
      </c>
      <c r="AC56" s="11" t="str">
        <f ca="1">CONCATENATE(TEXT(INT(CEILING(INDIRECT("AB56"),5)/60),"00"),":",TEXT(MOD(CEILING(INDIRECT("AB56"),5),60),"00"))</f>
        <v>02:05</v>
      </c>
    </row>
    <row r="57" spans="2:29" ht="13.5" customHeight="1" x14ac:dyDescent="0.2">
      <c r="B57" s="13">
        <v>0.85416666666666663</v>
      </c>
      <c r="C57" s="42" t="s">
        <v>17</v>
      </c>
      <c r="D57" s="14">
        <v>93</v>
      </c>
      <c r="E57" s="11" t="str">
        <f ca="1">CONCATENATE(TEXT(INT(CEILING(INDIRECT("D57"),5)/60),"00"),":",TEXT(MOD(CEILING(INDIRECT("D57"),5),60),"00"))</f>
        <v>01:35</v>
      </c>
      <c r="F57" s="13">
        <v>0.85416666666666663</v>
      </c>
      <c r="G57" s="42" t="s">
        <v>412</v>
      </c>
      <c r="H57" s="14">
        <v>92</v>
      </c>
      <c r="I57" s="11" t="str">
        <f ca="1">CONCATENATE(TEXT(INT(CEILING(INDIRECT("H57"),5)/60),"00"),":",TEXT(MOD(CEILING(INDIRECT("H57"),5),60),"00"))</f>
        <v>01:35</v>
      </c>
      <c r="J57" s="13">
        <v>0.85416666666666663</v>
      </c>
      <c r="K57" s="197" t="s">
        <v>417</v>
      </c>
      <c r="L57" s="14">
        <v>86</v>
      </c>
      <c r="M57" s="11" t="str">
        <f ca="1">CONCATENATE(TEXT(INT(CEILING(INDIRECT("L57"),5)/60),"00"),":",TEXT(MOD(CEILING(INDIRECT("L57"),5),60),"00"))</f>
        <v>01:30</v>
      </c>
      <c r="N57" s="13">
        <v>0.85416666666666663</v>
      </c>
      <c r="O57" s="42" t="s">
        <v>16</v>
      </c>
      <c r="P57" s="14">
        <v>88</v>
      </c>
      <c r="Q57" s="11" t="str">
        <f ca="1">CONCATENATE(TEXT(INT(CEILING(INDIRECT("P57"),5)/60),"00"),":",TEXT(MOD(CEILING(INDIRECT("P57"),5),60),"00"))</f>
        <v>01:30</v>
      </c>
      <c r="R57" s="13">
        <v>0.85416666666666663</v>
      </c>
      <c r="S57" s="42" t="s">
        <v>418</v>
      </c>
      <c r="T57" s="14">
        <v>102</v>
      </c>
      <c r="U57" s="11" t="str">
        <f ca="1">CONCATENATE(TEXT(INT(CEILING(INDIRECT("T57"),5)/60),"00"),":",TEXT(MOD(CEILING(INDIRECT("T57"),5),60),"00"))</f>
        <v>01:45</v>
      </c>
      <c r="V57" s="13">
        <v>0.85416666666666663</v>
      </c>
      <c r="W57" s="42" t="s">
        <v>434</v>
      </c>
      <c r="X57" s="14">
        <v>92</v>
      </c>
      <c r="Y57" s="11" t="str">
        <f ca="1">CONCATENATE(TEXT(INT(CEILING(INDIRECT("X57"),5)/60),"00"),":",TEXT(MOD(CEILING(INDIRECT("X57"),5),60),"00"))</f>
        <v>01:35</v>
      </c>
      <c r="Z57" s="13">
        <v>0.85416666666666663</v>
      </c>
      <c r="AA57" s="42" t="s">
        <v>419</v>
      </c>
      <c r="AB57" s="14">
        <v>108</v>
      </c>
      <c r="AC57" s="11" t="str">
        <f ca="1">CONCATENATE(TEXT(INT(CEILING(INDIRECT("AB57"),5)/60),"00"),":",TEXT(MOD(CEILING(INDIRECT("AB57"),5),60),"00"))</f>
        <v>01:50</v>
      </c>
    </row>
    <row r="58" spans="2:29" ht="13.5" customHeight="1" x14ac:dyDescent="0.2">
      <c r="B58" s="9">
        <f ca="1">IF($B$57+$E$57&gt;1,$B$57+$E$57-1,$B$57+$E$57)</f>
        <v>0.92013888888888884</v>
      </c>
      <c r="C58" s="41" t="s">
        <v>143</v>
      </c>
      <c r="D58" s="12">
        <v>121</v>
      </c>
      <c r="E58" s="11" t="str">
        <f ca="1">CONCATENATE(TEXT(INT(CEILING(INDIRECT("D58"),5)/60),"00"),":",TEXT(MOD(CEILING(INDIRECT("D58"),5),60),"00"))</f>
        <v>02:05</v>
      </c>
      <c r="F58" s="9">
        <f ca="1">IF($F$57+$I$57&gt;1,$F$57+$I$57-1,$F$57+$I$57)</f>
        <v>0.92013888888888884</v>
      </c>
      <c r="G58" s="39" t="s">
        <v>17</v>
      </c>
      <c r="H58" s="10">
        <v>93</v>
      </c>
      <c r="I58" s="11" t="str">
        <f ca="1">CONCATENATE(TEXT(INT(CEILING(INDIRECT("H58"),5)/60),"00"),":",TEXT(MOD(CEILING(INDIRECT("H58"),5),60),"00"))</f>
        <v>01:35</v>
      </c>
      <c r="J58" s="9">
        <f ca="1">IF($J$57+$M$57&gt;1,$J$57+$M$57-1,$J$57+$M$57)</f>
        <v>0.91666666666666663</v>
      </c>
      <c r="K58" s="41" t="s">
        <v>415</v>
      </c>
      <c r="L58" s="12">
        <v>118</v>
      </c>
      <c r="M58" s="11" t="str">
        <f ca="1">CONCATENATE(TEXT(INT(CEILING(INDIRECT("L58"),5)/60),"00"),":",TEXT(MOD(CEILING(INDIRECT("L58"),5),60),"00"))</f>
        <v>02:00</v>
      </c>
      <c r="N58" s="9">
        <f ca="1">IF($N$57+$Q$57&gt;1,$N$57+$Q$57-1,$N$57+$Q$57)</f>
        <v>0.91666666666666663</v>
      </c>
      <c r="O58" s="198" t="s">
        <v>104</v>
      </c>
      <c r="P58" s="199">
        <v>88</v>
      </c>
      <c r="Q58" s="11" t="str">
        <f ca="1">CONCATENATE(TEXT(INT(CEILING(INDIRECT("P58"),5)/60),"00"),":",TEXT(MOD(CEILING(INDIRECT("P58"),5),60),"00"))</f>
        <v>01:30</v>
      </c>
      <c r="R58" s="9">
        <f ca="1">IF($R$57+$U$57&gt;1,$R$57+$U$57-1,$R$57+$U$57)</f>
        <v>0.92708333333333326</v>
      </c>
      <c r="S58" s="41" t="s">
        <v>17</v>
      </c>
      <c r="T58" s="12">
        <v>93</v>
      </c>
      <c r="U58" s="11" t="str">
        <f ca="1">CONCATENATE(TEXT(INT(CEILING(INDIRECT("T58"),5)/60),"00"),":",TEXT(MOD(CEILING(INDIRECT("T58"),5),60),"00"))</f>
        <v>01:35</v>
      </c>
      <c r="V58" s="9">
        <f ca="1">IF($V$57+$Y$57&gt;1,$V$57+$Y$57-1,$V$57+$Y$57)</f>
        <v>0.92013888888888884</v>
      </c>
      <c r="W58" s="41" t="s">
        <v>103</v>
      </c>
      <c r="X58" s="10">
        <v>91</v>
      </c>
      <c r="Y58" s="11" t="str">
        <f ca="1">CONCATENATE(TEXT(INT(CEILING(INDIRECT("X58"),5)/60),"00"),":",TEXT(MOD(CEILING(INDIRECT("X58"),5),60),"00"))</f>
        <v>01:35</v>
      </c>
      <c r="Z58" s="9">
        <f ca="1">IF($Z$57+$AC$57&gt;1,$Z$57+$AC$57-1,$Z$57+$AC$57)</f>
        <v>0.93055555555555558</v>
      </c>
      <c r="AA58" s="41" t="s">
        <v>412</v>
      </c>
      <c r="AB58" s="12">
        <v>92</v>
      </c>
      <c r="AC58" s="11" t="str">
        <f ca="1">CONCATENATE(TEXT(INT(CEILING(INDIRECT("AB58"),5)/60),"00"),":",TEXT(MOD(CEILING(INDIRECT("AB58"),5),60),"00"))</f>
        <v>01:35</v>
      </c>
    </row>
    <row r="59" spans="2:29" ht="13.5" customHeight="1" x14ac:dyDescent="0.2">
      <c r="B59" s="9">
        <f ca="1">IF($B$58+$E$58&gt;1,$B$58+$E$58-1,$B$58+$E$58)</f>
        <v>6.9444444444444198E-3</v>
      </c>
      <c r="C59" s="41" t="s">
        <v>144</v>
      </c>
      <c r="D59" s="10">
        <v>97</v>
      </c>
      <c r="E59" s="11" t="str">
        <f ca="1">CONCATENATE(TEXT(INT(CEILING(INDIRECT("D59"),5)/60),"00"),":",TEXT(MOD(CEILING(INDIRECT("D59"),5),60),"00"))</f>
        <v>01:40</v>
      </c>
      <c r="F59" s="9">
        <f ca="1">IF($F$58+$I$58&gt;1,$F$58+$I$58-1,$F$58+$I$58)</f>
        <v>0.98611111111111105</v>
      </c>
      <c r="G59" s="41" t="s">
        <v>127</v>
      </c>
      <c r="H59" s="155">
        <v>106</v>
      </c>
      <c r="I59" s="11" t="str">
        <f ca="1">CONCATENATE(TEXT(INT(CEILING(INDIRECT("H59"),5)/60),"00"),":",TEXT(MOD(CEILING(INDIRECT("H59"),5),60),"00"))</f>
        <v>01:50</v>
      </c>
      <c r="J59" s="9">
        <f ca="1">IF($J$58+$M$58&gt;1,$J$58+$M$58-1,$J$58+$M$58)</f>
        <v>1</v>
      </c>
      <c r="K59" s="39" t="s">
        <v>94</v>
      </c>
      <c r="L59" s="10">
        <v>121</v>
      </c>
      <c r="M59" s="11" t="str">
        <f ca="1">CONCATENATE(TEXT(INT(CEILING(INDIRECT("L59"),5)/60),"00"),":",TEXT(MOD(CEILING(INDIRECT("L59"),5),60),"00"))</f>
        <v>02:05</v>
      </c>
      <c r="N59" s="9">
        <f ca="1">IF($N$58+$Q$58&gt;1,$N$58+$Q$58-1,$N$58+$Q$58)</f>
        <v>0.97916666666666663</v>
      </c>
      <c r="O59" s="200" t="s">
        <v>105</v>
      </c>
      <c r="P59" s="155">
        <v>87</v>
      </c>
      <c r="Q59" s="11" t="str">
        <f ca="1">CONCATENATE(TEXT(INT(CEILING(INDIRECT("P59"),5)/60),"00"),":",TEXT(MOD(CEILING(INDIRECT("P59"),5),60),"00"))</f>
        <v>01:30</v>
      </c>
      <c r="R59" s="9">
        <f ca="1">IF($R$58+$U$58&gt;1,$R$58+$U$58-1,$R$58+$U$58)</f>
        <v>0.99305555555555547</v>
      </c>
      <c r="S59" s="41" t="s">
        <v>124</v>
      </c>
      <c r="T59" s="10">
        <v>86</v>
      </c>
      <c r="U59" s="11" t="str">
        <f ca="1">CONCATENATE(TEXT(INT(CEILING(INDIRECT("T59"),5)/60),"00"),":",TEXT(MOD(CEILING(INDIRECT("T59"),5),60),"00"))</f>
        <v>01:30</v>
      </c>
      <c r="V59" s="9">
        <f ca="1">IF($V$58+$Y$58&gt;1,$V$58+$Y$58-1,$V$58+$Y$58)</f>
        <v>0.98611111111111105</v>
      </c>
      <c r="W59" s="41" t="s">
        <v>108</v>
      </c>
      <c r="X59" s="155">
        <v>108</v>
      </c>
      <c r="Y59" s="11" t="str">
        <f ca="1">CONCATENATE(TEXT(INT(CEILING(INDIRECT("X59"),5)/60),"00"),":",TEXT(MOD(CEILING(INDIRECT("X59"),5),60),"00"))</f>
        <v>01:50</v>
      </c>
      <c r="Z59" s="9">
        <f ca="1">IF($Z$58+$AC$58&gt;1,$Z$58+$AC$58-1,$Z$58+$AC$58)</f>
        <v>0.99652777777777779</v>
      </c>
      <c r="AA59" s="41" t="s">
        <v>120</v>
      </c>
      <c r="AB59" s="10">
        <v>131</v>
      </c>
      <c r="AC59" s="11" t="str">
        <f ca="1">CONCATENATE(TEXT(INT(CEILING(INDIRECT("AB59"),5)/60),"00"),":",TEXT(MOD(CEILING(INDIRECT("AB59"),5),60),"00"))</f>
        <v>02:15</v>
      </c>
    </row>
    <row r="60" spans="2:29" ht="13.5" customHeight="1" x14ac:dyDescent="0.2">
      <c r="B60" s="9">
        <f ca="1">IF($B$59+$E$59&gt;1,$B$59+$E$59-1,$B$59+$E$59)</f>
        <v>7.6388888888888853E-2</v>
      </c>
      <c r="C60" s="41" t="s">
        <v>149</v>
      </c>
      <c r="D60" s="10">
        <v>96</v>
      </c>
      <c r="E60" s="11" t="str">
        <f ca="1">CONCATENATE(TEXT(INT(CEILING(INDIRECT("D60"),5)/60),"00"),":",TEXT(MOD(CEILING(INDIRECT("D60"),5),60),"00"))</f>
        <v>01:40</v>
      </c>
      <c r="F60" s="9">
        <f ca="1">IF($F$59+$I$59&gt;1,$F$59+$I$59-1,$F$59+$I$59)</f>
        <v>6.25E-2</v>
      </c>
      <c r="G60" s="41" t="s">
        <v>153</v>
      </c>
      <c r="H60" s="10">
        <v>107</v>
      </c>
      <c r="I60" s="11" t="str">
        <f ca="1">CONCATENATE(TEXT(INT(CEILING(INDIRECT("H60"),5)/60),"00"),":",TEXT(MOD(CEILING(INDIRECT("H60"),5),60),"00"))</f>
        <v>01:50</v>
      </c>
      <c r="J60" s="9">
        <f ca="1">IF($J$59+$M$59&gt;1,$J$59+$M$59-1,$J$59+$M$59)</f>
        <v>8.680555555555558E-2</v>
      </c>
      <c r="K60" s="34" t="s">
        <v>19</v>
      </c>
      <c r="L60" s="1">
        <v>129</v>
      </c>
      <c r="M60" s="11" t="str">
        <f ca="1">CONCATENATE(TEXT(INT(CEILING(INDIRECT("L60"),5)/60),"00"),":",TEXT(MOD(CEILING(INDIRECT("L60"),5),60),"00"))</f>
        <v>02:10</v>
      </c>
      <c r="N60" s="9">
        <f ca="1">IF($N$59+$Q$59&gt;1,$N$59+$Q$59-1,$N$59+$Q$59)</f>
        <v>4.1666666666666519E-2</v>
      </c>
      <c r="O60" s="200" t="s">
        <v>106</v>
      </c>
      <c r="P60" s="201">
        <v>103</v>
      </c>
      <c r="Q60" s="11" t="str">
        <f ca="1">CONCATENATE(TEXT(INT(CEILING(INDIRECT("P60"),5)/60),"00"),":",TEXT(MOD(CEILING(INDIRECT("P60"),5),60),"00"))</f>
        <v>01:45</v>
      </c>
      <c r="R60" s="9">
        <f ca="1">IF($R$59+$U$59&gt;1,$R$59+$U$59-1,$R$59+$U$59)</f>
        <v>5.5555555555555358E-2</v>
      </c>
      <c r="S60" s="41" t="s">
        <v>114</v>
      </c>
      <c r="T60" s="12">
        <v>96</v>
      </c>
      <c r="U60" s="11" t="str">
        <f ca="1">CONCATENATE(TEXT(INT(CEILING(INDIRECT("T60"),5)/60),"00"),":",TEXT(MOD(CEILING(INDIRECT("T60"),5),60),"00"))</f>
        <v>01:40</v>
      </c>
      <c r="V60" s="9">
        <f ca="1">IF($V$59+$Y$59&gt;1,$V$59+$Y$59-1,$V$59+$Y$59)</f>
        <v>6.25E-2</v>
      </c>
      <c r="W60" s="41" t="s">
        <v>100</v>
      </c>
      <c r="X60" s="12">
        <v>81</v>
      </c>
      <c r="Y60" s="11" t="str">
        <f ca="1">CONCATENATE(TEXT(INT(CEILING(INDIRECT("X60"),5)/60),"00"),":",TEXT(MOD(CEILING(INDIRECT("X60"),5),60),"00"))</f>
        <v>01:25</v>
      </c>
      <c r="Z60" s="9">
        <f ca="1">IF($Z$59+$AC$59&gt;1,$Z$59+$AC$59-1,$Z$59+$AC$59)</f>
        <v>9.0277777777777679E-2</v>
      </c>
      <c r="AA60" s="41" t="s">
        <v>112</v>
      </c>
      <c r="AB60" s="10">
        <v>121</v>
      </c>
      <c r="AC60" s="11" t="str">
        <f ca="1">CONCATENATE(TEXT(INT(CEILING(INDIRECT("AB60"),5)/60),"00"),":",TEXT(MOD(CEILING(INDIRECT("AB60"),5),60),"00"))</f>
        <v>02:05</v>
      </c>
    </row>
    <row r="61" spans="2:29" ht="13.5" customHeight="1" x14ac:dyDescent="0.2">
      <c r="B61" s="9">
        <f ca="1">IF($B$60+$E$60&gt;1,$B$60+$E$60-1,$B$60+$E$60)</f>
        <v>0.14583333333333329</v>
      </c>
      <c r="C61" s="41" t="s">
        <v>152</v>
      </c>
      <c r="D61" s="10">
        <v>84</v>
      </c>
      <c r="E61" s="11" t="str">
        <f ca="1">CONCATENATE(TEXT(INT(CEILING(INDIRECT("D61"),5)/60),"00"),":",TEXT(MOD(CEILING(INDIRECT("D61"),5),60),"00"))</f>
        <v>01:25</v>
      </c>
      <c r="F61" s="9">
        <f ca="1">IF($F$60+$I$60&gt;1,$F$60+$I$60-1,$F$60+$I$60)</f>
        <v>0.1388888888888889</v>
      </c>
      <c r="G61" s="41" t="s">
        <v>148</v>
      </c>
      <c r="H61" s="10">
        <v>94</v>
      </c>
      <c r="I61" s="11" t="str">
        <f ca="1">CONCATENATE(TEXT(INT(CEILING(INDIRECT("H61"),5)/60),"00"),":",TEXT(MOD(CEILING(INDIRECT("H61"),5),60),"00"))</f>
        <v>01:35</v>
      </c>
      <c r="J61" s="9">
        <f ca="1">IF($J$60+$M$60&gt;1,$J$60+$M$60-1,$J$60+$M$60)</f>
        <v>0.17708333333333337</v>
      </c>
      <c r="K61" s="41" t="s">
        <v>151</v>
      </c>
      <c r="L61" s="155">
        <v>131</v>
      </c>
      <c r="M61" s="11" t="str">
        <f ca="1">CONCATENATE(TEXT(INT(CEILING(INDIRECT("L61"),5)/60),"00"),":",TEXT(MOD(CEILING(INDIRECT("L61"),5),60),"00"))</f>
        <v>02:15</v>
      </c>
      <c r="N61" s="9">
        <f ca="1">IF($N$60+$Q$60&gt;1,$N$60+$Q$60-1,$N$60+$Q$60)</f>
        <v>0.11458333333333319</v>
      </c>
      <c r="O61" s="200" t="s">
        <v>107</v>
      </c>
      <c r="P61" s="201">
        <v>91</v>
      </c>
      <c r="Q61" s="11" t="str">
        <f ca="1">CONCATENATE(TEXT(INT(CEILING(INDIRECT("P61"),5)/60),"00"),":",TEXT(MOD(CEILING(INDIRECT("P61"),5),60),"00"))</f>
        <v>01:35</v>
      </c>
      <c r="R61" s="9">
        <f ca="1">IF($R$60+$U$60&gt;1,$R$60+$U$60-1,$R$60+$U$60)</f>
        <v>0.12499999999999979</v>
      </c>
      <c r="S61" s="39" t="s">
        <v>125</v>
      </c>
      <c r="T61" s="10">
        <v>101</v>
      </c>
      <c r="U61" s="11" t="str">
        <f ca="1">CONCATENATE(TEXT(INT(CEILING(INDIRECT("T61"),5)/60),"00"),":",TEXT(MOD(CEILING(INDIRECT("T61"),5),60),"00"))</f>
        <v>01:45</v>
      </c>
      <c r="V61" s="9">
        <f ca="1">IF($V$60+$Y$60&gt;1,$V$60+$Y$60-1,$V$60+$Y$60)</f>
        <v>0.12152777777777779</v>
      </c>
      <c r="W61" s="41" t="s">
        <v>101</v>
      </c>
      <c r="X61" s="10">
        <v>127</v>
      </c>
      <c r="Y61" s="11" t="str">
        <f ca="1">CONCATENATE(TEXT(INT(CEILING(INDIRECT("X61"),5)/60),"00"),":",TEXT(MOD(CEILING(INDIRECT("X61"),5),60),"00"))</f>
        <v>02:10</v>
      </c>
      <c r="Z61" s="9">
        <f ca="1">IF($Z$60+$AC$60&gt;1,$Z$60+$AC$60-1,$Z$60+$AC$60)</f>
        <v>0.17708333333333326</v>
      </c>
      <c r="AA61" s="41" t="s">
        <v>113</v>
      </c>
      <c r="AB61" s="10">
        <v>133</v>
      </c>
      <c r="AC61" s="11" t="str">
        <f ca="1">CONCATENATE(TEXT(INT(CEILING(INDIRECT("AB61"),5)/60),"00"),":",TEXT(MOD(CEILING(INDIRECT("AB61"),5),60),"00"))</f>
        <v>02:15</v>
      </c>
    </row>
    <row r="62" spans="2:29" ht="13.5" customHeight="1" x14ac:dyDescent="0.2">
      <c r="B62" s="9">
        <f ca="1">$B$61+$E$61</f>
        <v>0.20486111111111108</v>
      </c>
      <c r="C62" s="41" t="s">
        <v>119</v>
      </c>
      <c r="D62" s="10">
        <v>94</v>
      </c>
      <c r="E62" s="11" t="str">
        <f ca="1">CONCATENATE(TEXT(INT(CEILING(INDIRECT("D62"),5)/60),"00"),":",TEXT(MOD(CEILING(INDIRECT("D62"),5),60),"00"))</f>
        <v>01:35</v>
      </c>
      <c r="F62" s="9">
        <f ca="1">$F$61+$I$61</f>
        <v>0.2048611111111111</v>
      </c>
      <c r="G62" s="41" t="s">
        <v>88</v>
      </c>
      <c r="H62" s="155">
        <v>93</v>
      </c>
      <c r="I62" s="11" t="str">
        <f ca="1">CONCATENATE(TEXT(INT(CEILING(INDIRECT("H62"),5)/60),"00"),":",TEXT(MOD(CEILING(INDIRECT("H62"),5),60),"00"))</f>
        <v>01:35</v>
      </c>
      <c r="J62" s="9">
        <f ca="1">$J$61+$M$61</f>
        <v>0.27083333333333337</v>
      </c>
      <c r="M62" s="11" t="str">
        <f ca="1">CONCATENATE(TEXT(INT(CEILING(INDIRECT("L62"),5)/60),"00"),":",TEXT(MOD(CEILING(INDIRECT("L62"),5),60),"00"))</f>
        <v>00:00</v>
      </c>
      <c r="N62" s="9">
        <f ca="1">$N$61+$Q$61</f>
        <v>0.18055555555555541</v>
      </c>
      <c r="O62" s="200" t="s">
        <v>93</v>
      </c>
      <c r="P62" s="155">
        <v>129</v>
      </c>
      <c r="Q62" s="11" t="str">
        <f ca="1">CONCATENATE(TEXT(INT(CEILING(INDIRECT("P62"),5)/60),"00"),":",TEXT(MOD(CEILING(INDIRECT("P62"),5),60),"00"))</f>
        <v>02:10</v>
      </c>
      <c r="R62" s="9">
        <f ca="1">$R$61+$U$61</f>
        <v>0.19791666666666646</v>
      </c>
      <c r="S62" s="41" t="s">
        <v>126</v>
      </c>
      <c r="T62" s="155">
        <v>101</v>
      </c>
      <c r="U62" s="11" t="str">
        <f ca="1">CONCATENATE(TEXT(INT(CEILING(INDIRECT("T62"),5)/60),"00"),":",TEXT(MOD(CEILING(INDIRECT("T62"),5),60),"00"))</f>
        <v>01:45</v>
      </c>
      <c r="V62" s="9">
        <f ca="1">$V$61+$Y$61</f>
        <v>0.21180555555555558</v>
      </c>
      <c r="W62" s="41" t="s">
        <v>102</v>
      </c>
      <c r="X62" s="10">
        <v>81</v>
      </c>
      <c r="Y62" s="11" t="str">
        <f ca="1">CONCATENATE(TEXT(INT(CEILING(INDIRECT("X62"),5)/60),"00"),":",TEXT(MOD(CEILING(INDIRECT("X62"),5),60),"00"))</f>
        <v>01:25</v>
      </c>
      <c r="Z62" s="9">
        <f ca="1">$Z$61+$AC$61</f>
        <v>0.27083333333333326</v>
      </c>
      <c r="AA62" s="41"/>
      <c r="AB62" s="155"/>
      <c r="AC62" s="11" t="str">
        <f ca="1">CONCATENATE(TEXT(INT(CEILING(INDIRECT("AB62"),5)/60),"00"),":",TEXT(MOD(CEILING(INDIRECT("AB62"),5),60),"00"))</f>
        <v>00:00</v>
      </c>
    </row>
    <row r="63" spans="2:29" ht="13.5" customHeight="1" x14ac:dyDescent="0.25">
      <c r="B63" s="9">
        <f ca="1">$B$62+$E$62</f>
        <v>0.27083333333333331</v>
      </c>
      <c r="C63" s="43"/>
      <c r="D63" s="154">
        <f ca="1">840-($E$48+$E$49+$E$50+$E$51+$E$52+$E$53+$E$54+$E$55+$E$56)*1440</f>
        <v>0</v>
      </c>
      <c r="E63" s="150" t="str">
        <f ca="1">CONCATENATE(TEXT(INT(CEILING(INDIRECT("D63"),5)/60),"00"),":",TEXT(MOD(CEILING(INDIRECT("D63"),5),60),"00"))</f>
        <v>00:00</v>
      </c>
      <c r="F63" s="9">
        <f ca="1">$F$62+$I$62</f>
        <v>0.27083333333333331</v>
      </c>
      <c r="G63" s="43"/>
      <c r="H63" s="154">
        <f ca="1">840-($I$48+$I$49+$I$50+$I$51+$I$52+$I$53+$I$54+$I$55+$I$56)*1440</f>
        <v>0</v>
      </c>
      <c r="I63" s="150" t="str">
        <f ca="1">CONCATENATE(TEXT(INT(CEILING(INDIRECT("H63"),5)/60),"00"),":",TEXT(MOD(CEILING(INDIRECT("H63"),5),60),"00"))</f>
        <v>00:00</v>
      </c>
      <c r="J63" s="9">
        <f ca="1">$J$62+$M$62</f>
        <v>0.27083333333333337</v>
      </c>
      <c r="K63" s="43"/>
      <c r="L63" s="154">
        <f ca="1">840-($M$48+$M$49+$M$50+$M$51+$M$52+$M$53+$M$54+$M$55+$M$56)*1440</f>
        <v>0</v>
      </c>
      <c r="M63" s="150" t="str">
        <f ca="1">CONCATENATE(TEXT(INT(CEILING(INDIRECT("L63"),5)/60),"00"),":",TEXT(MOD(CEILING(INDIRECT("L63"),5),60),"00"))</f>
        <v>00:00</v>
      </c>
      <c r="N63" s="9">
        <f ca="1">$N$62+$Q$62</f>
        <v>0.2708333333333332</v>
      </c>
      <c r="O63" s="43"/>
      <c r="P63" s="154">
        <f ca="1">840-($Q$48+$Q$49+$Q$50+$Q$51+$Q$52+$Q$53+$Q$54+$Q$55+$Q$56)*1440</f>
        <v>0</v>
      </c>
      <c r="Q63" s="150" t="str">
        <f ca="1">CONCATENATE(TEXT(INT(CEILING(INDIRECT("P63"),5)/60),"00"),":",TEXT(MOD(CEILING(INDIRECT("P63"),5),60),"00"))</f>
        <v>00:00</v>
      </c>
      <c r="R63" s="9">
        <f ca="1">$R$62+$U$62</f>
        <v>0.27083333333333315</v>
      </c>
      <c r="S63" s="43"/>
      <c r="T63" s="154">
        <f ca="1">840-($U$48+$U$49+$U$50+$U$51+$U$52+$U$53+$U$54+$U$55+$U$56)*1440</f>
        <v>0</v>
      </c>
      <c r="U63" s="150" t="str">
        <f ca="1">CONCATENATE(TEXT(INT(CEILING(INDIRECT("T63"),5)/60),"00"),":",TEXT(MOD(CEILING(INDIRECT("T63"),5),60),"00"))</f>
        <v>00:00</v>
      </c>
      <c r="V63" s="9">
        <f ca="1">$V$62+$Y$62</f>
        <v>0.27083333333333337</v>
      </c>
      <c r="W63" s="43"/>
      <c r="X63" s="154">
        <f ca="1">840-($Y$48+$Y$49+$Y$50+$Y$51+$Y$52+$Y$53+$Y$54+$Y$55+$Y$56)*1440</f>
        <v>0</v>
      </c>
      <c r="Y63" s="150" t="str">
        <f ca="1">CONCATENATE(TEXT(INT(CEILING(INDIRECT("X63"),5)/60),"00"),":",TEXT(MOD(CEILING(INDIRECT("X63"),5),60),"00"))</f>
        <v>00:00</v>
      </c>
      <c r="Z63" s="9">
        <f ca="1">$Z$62+$AC$62</f>
        <v>0.27083333333333326</v>
      </c>
      <c r="AA63" s="43"/>
      <c r="AB63" s="154">
        <f ca="1">840-($AC$48+$AC$49+$AC$50+$AC$51+$AC$52+$AC$53+$AC$54+$AC$55+$AC$56)*1440</f>
        <v>0</v>
      </c>
      <c r="AC63" s="150" t="str">
        <f ca="1">CONCATENATE(TEXT(INT(CEILING(INDIRECT("AB63"),5)/60),"00"),":",TEXT(MOD(CEILING(INDIRECT("AB63"),5),60),"00"))</f>
        <v>00:00</v>
      </c>
    </row>
    <row r="64" spans="2:29" ht="13.5" customHeight="1" x14ac:dyDescent="0.25">
      <c r="D64" s="193">
        <f ca="1">600-($E$57+$E$58+$E$59+$E$60+$E$61+$E$62)*1440</f>
        <v>0</v>
      </c>
      <c r="E64" s="11" t="str">
        <f ca="1">CONCATENATE(TEXT(INT(CEILING(INDIRECT("D64"),5)/60),"00"),":",TEXT(MOD(CEILING(INDIRECT("D64"),5),60),"00"))</f>
        <v>00:00</v>
      </c>
      <c r="H64" s="193">
        <f ca="1">600-($I$57+$I$58+$I$59+$I$60+$I$61+$I$62)*1440</f>
        <v>0</v>
      </c>
      <c r="I64" s="11" t="str">
        <f ca="1">CONCATENATE(TEXT(INT(CEILING(INDIRECT("H64"),5)/60),"00"),":",TEXT(MOD(CEILING(INDIRECT("H64"),5),60),"00"))</f>
        <v>00:00</v>
      </c>
      <c r="L64" s="193">
        <f ca="1">600-($M$57+$M$58+$M$59+$M$60+$M$61+$M$62)*1440</f>
        <v>0</v>
      </c>
      <c r="M64" s="11" t="str">
        <f ca="1">CONCATENATE(TEXT(INT(CEILING(INDIRECT("L64"),5)/60),"00"),":",TEXT(MOD(CEILING(INDIRECT("L64"),5),60),"00"))</f>
        <v>00:00</v>
      </c>
      <c r="P64" s="193">
        <f ca="1">600-($Q$57+$Q$58+$Q$59+$Q$60+$Q$61+$Q$62)*1440</f>
        <v>0</v>
      </c>
      <c r="Q64" s="11" t="str">
        <f ca="1">CONCATENATE(TEXT(INT(CEILING(INDIRECT("P64"),5)/60),"00"),":",TEXT(MOD(CEILING(INDIRECT("P64"),5),60),"00"))</f>
        <v>00:00</v>
      </c>
      <c r="T64" s="193">
        <f ca="1">600-($U$57+$U$58+$U$59+$U$60+$U$61+$U$62)*1440</f>
        <v>0</v>
      </c>
      <c r="U64" s="11" t="str">
        <f ca="1">CONCATENATE(TEXT(INT(CEILING(INDIRECT("T64"),5)/60),"00"),":",TEXT(MOD(CEILING(INDIRECT("T64"),5),60),"00"))</f>
        <v>00:00</v>
      </c>
      <c r="X64" s="193">
        <f ca="1">600-($Y$57+$Y$58+$Y$59+$Y$60+$Y$61+$Y$62)*1440</f>
        <v>0</v>
      </c>
      <c r="Y64" s="11" t="str">
        <f ca="1">CONCATENATE(TEXT(INT(CEILING(INDIRECT("X64"),5)/60),"00"),":",TEXT(MOD(CEILING(INDIRECT("X64"),5),60),"00"))</f>
        <v>00:00</v>
      </c>
      <c r="AB64" s="193">
        <f ca="1">600-($AC$57+$AC$58+$AC$59+$AC$60+$AC$61+$AC$62)*1440</f>
        <v>0</v>
      </c>
      <c r="AC64" s="11" t="str">
        <f ca="1">CONCATENATE(TEXT(INT(CEILING(INDIRECT("AB64"),5)/60),"00"),":",TEXT(MOD(CEILING(INDIRECT("AB64"),5),60),"00"))</f>
        <v>00:00</v>
      </c>
    </row>
    <row r="65" spans="2:29" ht="13.5" customHeight="1" thickBot="1" x14ac:dyDescent="0.25">
      <c r="E65" s="11"/>
      <c r="I65" s="11"/>
      <c r="M65" s="11"/>
      <c r="Q65" s="11"/>
      <c r="U65" s="11"/>
      <c r="Y65" s="11"/>
      <c r="AC65" s="11"/>
    </row>
    <row r="66" spans="2:29" s="6" customFormat="1" ht="13.5" customHeight="1" thickBot="1" x14ac:dyDescent="0.25">
      <c r="B66" s="3" t="s">
        <v>8</v>
      </c>
      <c r="C66" s="4">
        <f>$AA$46+1</f>
        <v>43787</v>
      </c>
      <c r="D66" s="5" t="s">
        <v>7</v>
      </c>
      <c r="E66" s="189"/>
      <c r="F66" s="3" t="s">
        <v>8</v>
      </c>
      <c r="G66" s="4">
        <f>$C$66+1</f>
        <v>43788</v>
      </c>
      <c r="H66" s="5" t="s">
        <v>7</v>
      </c>
      <c r="I66" s="189"/>
      <c r="J66" s="3" t="s">
        <v>8</v>
      </c>
      <c r="K66" s="4">
        <f>$G$66+1</f>
        <v>43789</v>
      </c>
      <c r="L66" s="5" t="s">
        <v>7</v>
      </c>
      <c r="M66" s="189"/>
      <c r="N66" s="3" t="s">
        <v>8</v>
      </c>
      <c r="O66" s="4">
        <f>$K$66+1</f>
        <v>43790</v>
      </c>
      <c r="P66" s="5" t="s">
        <v>7</v>
      </c>
      <c r="Q66" s="189"/>
      <c r="R66" s="3" t="s">
        <v>8</v>
      </c>
      <c r="S66" s="4">
        <f>$O$66+1</f>
        <v>43791</v>
      </c>
      <c r="T66" s="5" t="s">
        <v>7</v>
      </c>
      <c r="U66" s="189"/>
      <c r="V66" s="3" t="s">
        <v>8</v>
      </c>
      <c r="W66" s="4">
        <f>$S$66+1</f>
        <v>43792</v>
      </c>
      <c r="X66" s="5" t="s">
        <v>7</v>
      </c>
      <c r="Y66" s="189"/>
      <c r="Z66" s="3" t="s">
        <v>8</v>
      </c>
      <c r="AA66" s="4">
        <f>$W$66+1</f>
        <v>43793</v>
      </c>
      <c r="AB66" s="5" t="s">
        <v>7</v>
      </c>
      <c r="AC66" s="189"/>
    </row>
    <row r="67" spans="2:29" ht="9" customHeight="1" x14ac:dyDescent="0.2">
      <c r="B67" s="7"/>
      <c r="C67" s="37"/>
      <c r="D67" s="8"/>
      <c r="E67" s="11"/>
      <c r="F67" s="7"/>
      <c r="G67" s="37"/>
      <c r="H67" s="8"/>
      <c r="I67" s="11"/>
      <c r="J67" s="7"/>
      <c r="K67" s="37"/>
      <c r="L67" s="8"/>
      <c r="M67" s="11"/>
      <c r="N67" s="7"/>
      <c r="O67" s="37"/>
      <c r="P67" s="8"/>
      <c r="Q67" s="11"/>
      <c r="R67" s="7"/>
      <c r="S67" s="37"/>
      <c r="T67" s="8"/>
      <c r="U67" s="11"/>
      <c r="V67" s="7"/>
      <c r="W67" s="37"/>
      <c r="X67" s="8"/>
      <c r="Y67" s="11"/>
      <c r="Z67" s="7"/>
      <c r="AA67" s="37"/>
      <c r="AB67" s="8"/>
      <c r="AC67" s="11"/>
    </row>
    <row r="68" spans="2:29" ht="13.5" customHeight="1" x14ac:dyDescent="0.2">
      <c r="B68" s="9">
        <f ca="1">$B$69-$E$68</f>
        <v>0.27083333333333331</v>
      </c>
      <c r="C68" s="38"/>
      <c r="D68" s="10"/>
      <c r="E68" s="11" t="str">
        <f ca="1">CONCATENATE(TEXT(INT(CEILING(INDIRECT("D68"),5)/60),"00"),":",TEXT(MOD(CEILING(INDIRECT("D68"),5),60),"00"))</f>
        <v>00:00</v>
      </c>
      <c r="F68" s="9">
        <f ca="1">$F$69-$I$68</f>
        <v>0.27083333333333326</v>
      </c>
      <c r="G68" s="39" t="s">
        <v>25</v>
      </c>
      <c r="H68" s="10">
        <v>86</v>
      </c>
      <c r="I68" s="11" t="str">
        <f ca="1">CONCATENATE(TEXT(INT(CEILING(INDIRECT("H68"),5)/60),"00"),":",TEXT(MOD(CEILING(INDIRECT("H68"),5),60),"00"))</f>
        <v>01:30</v>
      </c>
      <c r="J68" s="9">
        <f ca="1">$J$69-$M$68</f>
        <v>0.27083333333333343</v>
      </c>
      <c r="K68" s="39" t="s">
        <v>34</v>
      </c>
      <c r="L68" s="10">
        <v>88</v>
      </c>
      <c r="M68" s="11" t="str">
        <f ca="1">CONCATENATE(TEXT(INT(CEILING(INDIRECT("L68"),5)/60),"00"),":",TEXT(MOD(CEILING(INDIRECT("L68"),5),60),"00"))</f>
        <v>01:30</v>
      </c>
      <c r="N68" s="9">
        <f ca="1">$N$69-$Q$68</f>
        <v>0.27083333333333326</v>
      </c>
      <c r="O68" s="38"/>
      <c r="P68" s="10"/>
      <c r="Q68" s="11" t="str">
        <f ca="1">CONCATENATE(TEXT(INT(CEILING(INDIRECT("P68"),5)/60),"00"),":",TEXT(MOD(CEILING(INDIRECT("P68"),5),60),"00"))</f>
        <v>00:00</v>
      </c>
      <c r="R68" s="9">
        <f ca="1">$R$69-$U$68</f>
        <v>0.27083333333333343</v>
      </c>
      <c r="S68" s="38"/>
      <c r="T68" s="10"/>
      <c r="U68" s="11" t="str">
        <f ca="1">CONCATENATE(TEXT(INT(CEILING(INDIRECT("T68"),5)/60),"00"),":",TEXT(MOD(CEILING(INDIRECT("T68"),5),60),"00"))</f>
        <v>00:00</v>
      </c>
      <c r="V68" s="9">
        <f ca="1">$V$69-$Y$68</f>
        <v>0.27083333333333331</v>
      </c>
      <c r="W68" s="38"/>
      <c r="X68" s="10"/>
      <c r="Y68" s="11" t="str">
        <f ca="1">CONCATENATE(TEXT(INT(CEILING(INDIRECT("X68"),5)/60),"00"),":",TEXT(MOD(CEILING(INDIRECT("X68"),5),60),"00"))</f>
        <v>00:00</v>
      </c>
      <c r="Z68" s="9">
        <f ca="1">$Z$69-$AC$68</f>
        <v>0.27083333333333337</v>
      </c>
      <c r="AA68" s="38"/>
      <c r="AB68" s="10"/>
      <c r="AC68" s="11" t="str">
        <f ca="1">CONCATENATE(TEXT(INT(CEILING(INDIRECT("AB68"),5)/60),"00"),":",TEXT(MOD(CEILING(INDIRECT("AB68"),5),60),"00"))</f>
        <v>00:00</v>
      </c>
    </row>
    <row r="69" spans="2:29" ht="13.5" customHeight="1" x14ac:dyDescent="0.2">
      <c r="B69" s="9">
        <f ca="1">$B$70-$E$69</f>
        <v>0.27083333333333331</v>
      </c>
      <c r="C69" s="39"/>
      <c r="D69" s="10"/>
      <c r="E69" s="11" t="str">
        <f ca="1">CONCATENATE(TEXT(INT(CEILING(INDIRECT("D69"),5)/60),"00"),":",TEXT(MOD(CEILING(INDIRECT("D69"),5),60),"00"))</f>
        <v>00:00</v>
      </c>
      <c r="F69" s="9">
        <f ca="1">$F$70-$I$69</f>
        <v>0.33333333333333326</v>
      </c>
      <c r="G69" s="38" t="s">
        <v>42</v>
      </c>
      <c r="H69" s="10">
        <v>81</v>
      </c>
      <c r="I69" s="11" t="str">
        <f ca="1">CONCATENATE(TEXT(INT(CEILING(INDIRECT("H69"),5)/60),"00"),":",TEXT(MOD(CEILING(INDIRECT("H69"),5),60),"00"))</f>
        <v>01:25</v>
      </c>
      <c r="J69" s="9">
        <f ca="1">$J$70-$M$69</f>
        <v>0.33333333333333343</v>
      </c>
      <c r="K69" s="39" t="s">
        <v>35</v>
      </c>
      <c r="L69" s="10">
        <v>82</v>
      </c>
      <c r="M69" s="11" t="str">
        <f ca="1">CONCATENATE(TEXT(INT(CEILING(INDIRECT("L69"),5)/60),"00"),":",TEXT(MOD(CEILING(INDIRECT("L69"),5),60),"00"))</f>
        <v>01:25</v>
      </c>
      <c r="N69" s="9">
        <f ca="1">$N$70-$Q$69</f>
        <v>0.27083333333333326</v>
      </c>
      <c r="O69" s="40" t="s">
        <v>45</v>
      </c>
      <c r="P69" s="10">
        <v>102</v>
      </c>
      <c r="Q69" s="11" t="str">
        <f ca="1">CONCATENATE(TEXT(INT(CEILING(INDIRECT("P69"),5)/60),"00"),":",TEXT(MOD(CEILING(INDIRECT("P69"),5),60),"00"))</f>
        <v>01:45</v>
      </c>
      <c r="R69" s="9">
        <f ca="1">$R$70-$U$69</f>
        <v>0.27083333333333343</v>
      </c>
      <c r="S69" s="39" t="s">
        <v>53</v>
      </c>
      <c r="T69" s="10">
        <v>96</v>
      </c>
      <c r="U69" s="11" t="str">
        <f ca="1">CONCATENATE(TEXT(INT(CEILING(INDIRECT("T69"),5)/60),"00"),":",TEXT(MOD(CEILING(INDIRECT("T69"),5),60),"00"))</f>
        <v>01:40</v>
      </c>
      <c r="V69" s="9">
        <f ca="1">$V$70-$Y$69</f>
        <v>0.27083333333333331</v>
      </c>
      <c r="W69" s="39" t="s">
        <v>60</v>
      </c>
      <c r="X69" s="10">
        <v>101</v>
      </c>
      <c r="Y69" s="11" t="str">
        <f ca="1">CONCATENATE(TEXT(INT(CEILING(INDIRECT("X69"),5)/60),"00"),":",TEXT(MOD(CEILING(INDIRECT("X69"),5),60),"00"))</f>
        <v>01:45</v>
      </c>
      <c r="Z69" s="9">
        <f ca="1">$Z$70-$AC$69</f>
        <v>0.27083333333333337</v>
      </c>
      <c r="AA69" s="39" t="s">
        <v>69</v>
      </c>
      <c r="AB69" s="10">
        <v>91</v>
      </c>
      <c r="AC69" s="11" t="str">
        <f ca="1">CONCATENATE(TEXT(INT(CEILING(INDIRECT("AB69"),5)/60),"00"),":",TEXT(MOD(CEILING(INDIRECT("AB69"),5),60),"00"))</f>
        <v>01:35</v>
      </c>
    </row>
    <row r="70" spans="2:29" ht="13.5" customHeight="1" x14ac:dyDescent="0.2">
      <c r="B70" s="9">
        <f ca="1">$B$71-$E$70</f>
        <v>0.27083333333333331</v>
      </c>
      <c r="C70" s="39" t="s">
        <v>61</v>
      </c>
      <c r="D70" s="10">
        <v>117</v>
      </c>
      <c r="E70" s="11" t="str">
        <f ca="1">CONCATENATE(TEXT(INT(CEILING(INDIRECT("D70"),5)/60),"00"),":",TEXT(MOD(CEILING(INDIRECT("D70"),5),60),"00"))</f>
        <v>02:00</v>
      </c>
      <c r="F70" s="9">
        <f ca="1">$F$71-$I$70</f>
        <v>0.39236111111111105</v>
      </c>
      <c r="G70" s="39" t="s">
        <v>29</v>
      </c>
      <c r="H70" s="10">
        <v>92</v>
      </c>
      <c r="I70" s="11" t="str">
        <f ca="1">CONCATENATE(TEXT(INT(CEILING(INDIRECT("H70"),5)/60),"00"),":",TEXT(MOD(CEILING(INDIRECT("H70"),5),60),"00"))</f>
        <v>01:35</v>
      </c>
      <c r="J70" s="9">
        <f ca="1">$J$71-$M$70</f>
        <v>0.39236111111111122</v>
      </c>
      <c r="K70" s="39" t="s">
        <v>36</v>
      </c>
      <c r="L70" s="10">
        <v>96</v>
      </c>
      <c r="M70" s="11" t="str">
        <f ca="1">CONCATENATE(TEXT(INT(CEILING(INDIRECT("L70"),5)/60),"00"),":",TEXT(MOD(CEILING(INDIRECT("L70"),5),60),"00"))</f>
        <v>01:40</v>
      </c>
      <c r="N70" s="9">
        <f ca="1">$N$71-$Q$70</f>
        <v>0.34374999999999994</v>
      </c>
      <c r="O70" s="39" t="s">
        <v>39</v>
      </c>
      <c r="P70" s="10">
        <v>94</v>
      </c>
      <c r="Q70" s="11" t="str">
        <f ca="1">CONCATENATE(TEXT(INT(CEILING(INDIRECT("P70"),5)/60),"00"),":",TEXT(MOD(CEILING(INDIRECT("P70"),5),60),"00"))</f>
        <v>01:35</v>
      </c>
      <c r="R70" s="9">
        <f ca="1">$R$71-$U$70</f>
        <v>0.34027777777777785</v>
      </c>
      <c r="S70" s="39" t="s">
        <v>54</v>
      </c>
      <c r="T70" s="10">
        <v>126</v>
      </c>
      <c r="U70" s="11" t="str">
        <f ca="1">CONCATENATE(TEXT(INT(CEILING(INDIRECT("T70"),5)/60),"00"),":",TEXT(MOD(CEILING(INDIRECT("T70"),5),60),"00"))</f>
        <v>02:10</v>
      </c>
      <c r="V70" s="9">
        <f ca="1">$V$71-$Y$70</f>
        <v>0.34375</v>
      </c>
      <c r="W70" s="39" t="s">
        <v>55</v>
      </c>
      <c r="X70" s="10">
        <v>116</v>
      </c>
      <c r="Y70" s="11" t="str">
        <f ca="1">CONCATENATE(TEXT(INT(CEILING(INDIRECT("X70"),5)/60),"00"),":",TEXT(MOD(CEILING(INDIRECT("X70"),5),60),"00"))</f>
        <v>02:00</v>
      </c>
      <c r="Z70" s="9">
        <f ca="1">$Z$71-$AC$70</f>
        <v>0.33680555555555558</v>
      </c>
      <c r="AA70" s="39" t="s">
        <v>67</v>
      </c>
      <c r="AB70" s="10">
        <v>96</v>
      </c>
      <c r="AC70" s="11" t="str">
        <f ca="1">CONCATENATE(TEXT(INT(CEILING(INDIRECT("AB70"),5)/60),"00"),":",TEXT(MOD(CEILING(INDIRECT("AB70"),5),60),"00"))</f>
        <v>01:40</v>
      </c>
    </row>
    <row r="71" spans="2:29" ht="13.5" customHeight="1" x14ac:dyDescent="0.2">
      <c r="B71" s="9">
        <f ca="1">$B$72-$E$71</f>
        <v>0.35416666666666663</v>
      </c>
      <c r="C71" s="39" t="s">
        <v>92</v>
      </c>
      <c r="D71" s="10">
        <v>116</v>
      </c>
      <c r="E71" s="11" t="str">
        <f ca="1">CONCATENATE(TEXT(INT(CEILING(INDIRECT("D71"),5)/60),"00"),":",TEXT(MOD(CEILING(INDIRECT("D71"),5),60),"00"))</f>
        <v>02:00</v>
      </c>
      <c r="F71" s="9">
        <f ca="1">$F$72-$I$71</f>
        <v>0.45833333333333326</v>
      </c>
      <c r="G71" s="39" t="s">
        <v>24</v>
      </c>
      <c r="H71" s="10">
        <v>96</v>
      </c>
      <c r="I71" s="11" t="str">
        <f ca="1">CONCATENATE(TEXT(INT(CEILING(INDIRECT("H71"),5)/60),"00"),":",TEXT(MOD(CEILING(INDIRECT("H71"),5),60),"00"))</f>
        <v>01:40</v>
      </c>
      <c r="J71" s="9">
        <f ca="1">$J$72-$M$71</f>
        <v>0.46180555555555564</v>
      </c>
      <c r="K71" s="40" t="s">
        <v>37</v>
      </c>
      <c r="L71" s="10">
        <v>113</v>
      </c>
      <c r="M71" s="11" t="str">
        <f ca="1">CONCATENATE(TEXT(INT(CEILING(INDIRECT("L71"),5)/60),"00"),":",TEXT(MOD(CEILING(INDIRECT("L71"),5),60),"00"))</f>
        <v>01:55</v>
      </c>
      <c r="N71" s="9">
        <f ca="1">$N$72-$Q$71</f>
        <v>0.40972222222222215</v>
      </c>
      <c r="O71" s="39" t="s">
        <v>17</v>
      </c>
      <c r="P71" s="10">
        <v>93</v>
      </c>
      <c r="Q71" s="11" t="str">
        <f ca="1">CONCATENATE(TEXT(INT(CEILING(INDIRECT("P71"),5)/60),"00"),":",TEXT(MOD(CEILING(INDIRECT("P71"),5),60),"00"))</f>
        <v>01:35</v>
      </c>
      <c r="R71" s="9">
        <f ca="1">$R$72-$U$71</f>
        <v>0.43055555555555564</v>
      </c>
      <c r="S71" s="39" t="s">
        <v>47</v>
      </c>
      <c r="T71" s="10">
        <v>116</v>
      </c>
      <c r="U71" s="11" t="str">
        <f ca="1">CONCATENATE(TEXT(INT(CEILING(INDIRECT("T71"),5)/60),"00"),":",TEXT(MOD(CEILING(INDIRECT("T71"),5),60),"00"))</f>
        <v>02:00</v>
      </c>
      <c r="V71" s="9">
        <f ca="1">$V$72-$Y$71</f>
        <v>0.42708333333333331</v>
      </c>
      <c r="W71" s="39" t="s">
        <v>56</v>
      </c>
      <c r="X71" s="10">
        <v>106</v>
      </c>
      <c r="Y71" s="11" t="str">
        <f ca="1">CONCATENATE(TEXT(INT(CEILING(INDIRECT("X71"),5)/60),"00"),":",TEXT(MOD(CEILING(INDIRECT("X71"),5),60),"00"))</f>
        <v>01:50</v>
      </c>
      <c r="Z71" s="9">
        <f ca="1">$Z$72-$AC$71</f>
        <v>0.40625</v>
      </c>
      <c r="AA71" s="39" t="s">
        <v>70</v>
      </c>
      <c r="AB71" s="10">
        <v>96</v>
      </c>
      <c r="AC71" s="11" t="str">
        <f ca="1">CONCATENATE(TEXT(INT(CEILING(INDIRECT("AB71"),5)/60),"00"),":",TEXT(MOD(CEILING(INDIRECT("AB71"),5),60),"00"))</f>
        <v>01:40</v>
      </c>
    </row>
    <row r="72" spans="2:29" ht="13.5" customHeight="1" x14ac:dyDescent="0.2">
      <c r="B72" s="9">
        <f ca="1">$B$73-$E$72</f>
        <v>0.43749999999999994</v>
      </c>
      <c r="C72" s="39" t="s">
        <v>80</v>
      </c>
      <c r="D72" s="10">
        <v>114</v>
      </c>
      <c r="E72" s="11" t="str">
        <f ca="1">CONCATENATE(TEXT(INT(CEILING(INDIRECT("D72"),5)/60),"00"),":",TEXT(MOD(CEILING(INDIRECT("D72"),5),60),"00"))</f>
        <v>01:55</v>
      </c>
      <c r="F72" s="9">
        <f ca="1">$F$73-$I$72</f>
        <v>0.52777777777777768</v>
      </c>
      <c r="G72" s="39" t="s">
        <v>49</v>
      </c>
      <c r="H72" s="10">
        <v>88</v>
      </c>
      <c r="I72" s="11" t="str">
        <f ca="1">CONCATENATE(TEXT(INT(CEILING(INDIRECT("H72"),5)/60),"00"),":",TEXT(MOD(CEILING(INDIRECT("H72"),5),60),"00"))</f>
        <v>01:30</v>
      </c>
      <c r="J72" s="9">
        <f ca="1">$J$73-$M$72</f>
        <v>0.54166666666666674</v>
      </c>
      <c r="K72" s="41" t="s">
        <v>38</v>
      </c>
      <c r="L72" s="10">
        <v>89</v>
      </c>
      <c r="M72" s="11" t="str">
        <f ca="1">CONCATENATE(TEXT(INT(CEILING(INDIRECT("L72"),5)/60),"00"),":",TEXT(MOD(CEILING(INDIRECT("L72"),5),60),"00"))</f>
        <v>01:30</v>
      </c>
      <c r="N72" s="9">
        <f ca="1">$N$73-$Q$72</f>
        <v>0.47569444444444436</v>
      </c>
      <c r="O72" s="39" t="s">
        <v>43</v>
      </c>
      <c r="P72" s="10">
        <v>114</v>
      </c>
      <c r="Q72" s="11" t="str">
        <f ca="1">CONCATENATE(TEXT(INT(CEILING(INDIRECT("P72"),5)/60),"00"),":",TEXT(MOD(CEILING(INDIRECT("P72"),5),60),"00"))</f>
        <v>01:55</v>
      </c>
      <c r="R72" s="9">
        <f ca="1">$R$73-$U$72</f>
        <v>0.51388888888888895</v>
      </c>
      <c r="S72" s="39" t="s">
        <v>77</v>
      </c>
      <c r="T72" s="10">
        <v>86</v>
      </c>
      <c r="U72" s="11" t="str">
        <f ca="1">CONCATENATE(TEXT(INT(CEILING(INDIRECT("T72"),5)/60),"00"),":",TEXT(MOD(CEILING(INDIRECT("T72"),5),60),"00"))</f>
        <v>01:30</v>
      </c>
      <c r="V72" s="9">
        <f ca="1">$V$73-$Y$72</f>
        <v>0.50347222222222221</v>
      </c>
      <c r="W72" s="39" t="s">
        <v>64</v>
      </c>
      <c r="X72" s="10">
        <v>83</v>
      </c>
      <c r="Y72" s="11" t="str">
        <f ca="1">CONCATENATE(TEXT(INT(CEILING(INDIRECT("X72"),5)/60),"00"),":",TEXT(MOD(CEILING(INDIRECT("X72"),5),60),"00"))</f>
        <v>01:25</v>
      </c>
      <c r="Z72" s="9">
        <f ca="1">$Z$73-$AC$72</f>
        <v>0.47569444444444442</v>
      </c>
      <c r="AA72" s="39" t="s">
        <v>63</v>
      </c>
      <c r="AB72" s="10">
        <v>92</v>
      </c>
      <c r="AC72" s="11" t="str">
        <f ca="1">CONCATENATE(TEXT(INT(CEILING(INDIRECT("AB72"),5)/60),"00"),":",TEXT(MOD(CEILING(INDIRECT("AB72"),5),60),"00"))</f>
        <v>01:35</v>
      </c>
    </row>
    <row r="73" spans="2:29" ht="13.5" customHeight="1" x14ac:dyDescent="0.2">
      <c r="B73" s="9">
        <f ca="1">$B$74-$E$73</f>
        <v>0.51736111111111105</v>
      </c>
      <c r="C73" s="40" t="s">
        <v>68</v>
      </c>
      <c r="D73" s="10">
        <v>94</v>
      </c>
      <c r="E73" s="11" t="str">
        <f ca="1">CONCATENATE(TEXT(INT(CEILING(INDIRECT("D73"),5)/60),"00"),":",TEXT(MOD(CEILING(INDIRECT("D73"),5),60),"00"))</f>
        <v>01:35</v>
      </c>
      <c r="F73" s="9">
        <f ca="1">$F$74-$I$73</f>
        <v>0.59027777777777768</v>
      </c>
      <c r="G73" s="39" t="s">
        <v>30</v>
      </c>
      <c r="H73" s="10">
        <v>86</v>
      </c>
      <c r="I73" s="11" t="str">
        <f ca="1">CONCATENATE(TEXT(INT(CEILING(INDIRECT("H73"),5)/60),"00"),":",TEXT(MOD(CEILING(INDIRECT("H73"),5),60),"00"))</f>
        <v>01:30</v>
      </c>
      <c r="J73" s="9">
        <f ca="1">$J$74-$M$73</f>
        <v>0.60416666666666674</v>
      </c>
      <c r="K73" s="40" t="s">
        <v>28</v>
      </c>
      <c r="L73" s="10">
        <v>62</v>
      </c>
      <c r="M73" s="11" t="str">
        <f ca="1">CONCATENATE(TEXT(INT(CEILING(INDIRECT("L73"),5)/60),"00"),":",TEXT(MOD(CEILING(INDIRECT("L73"),5),60),"00"))</f>
        <v>01:05</v>
      </c>
      <c r="N73" s="9">
        <f ca="1">$N$74-$Q$73</f>
        <v>0.55555555555555547</v>
      </c>
      <c r="O73" s="39" t="s">
        <v>44</v>
      </c>
      <c r="P73" s="10">
        <v>103</v>
      </c>
      <c r="Q73" s="11" t="str">
        <f ca="1">CONCATENATE(TEXT(INT(CEILING(INDIRECT("P73"),5)/60),"00"),":",TEXT(MOD(CEILING(INDIRECT("P73"),5),60),"00"))</f>
        <v>01:45</v>
      </c>
      <c r="R73" s="9">
        <f ca="1">$R$74-$U$73</f>
        <v>0.57638888888888895</v>
      </c>
      <c r="S73" s="40" t="s">
        <v>83</v>
      </c>
      <c r="T73" s="10">
        <v>96</v>
      </c>
      <c r="U73" s="11" t="str">
        <f ca="1">CONCATENATE(TEXT(INT(CEILING(INDIRECT("T73"),5)/60),"00"),":",TEXT(MOD(CEILING(INDIRECT("T73"),5),60),"00"))</f>
        <v>01:40</v>
      </c>
      <c r="V73" s="9">
        <f ca="1">$V$74-$Y$73</f>
        <v>0.5625</v>
      </c>
      <c r="W73" s="40" t="s">
        <v>62</v>
      </c>
      <c r="X73" s="10">
        <v>113</v>
      </c>
      <c r="Y73" s="11" t="str">
        <f ca="1">CONCATENATE(TEXT(INT(CEILING(INDIRECT("X73"),5)/60),"00"),":",TEXT(MOD(CEILING(INDIRECT("X73"),5),60),"00"))</f>
        <v>01:55</v>
      </c>
      <c r="Z73" s="9">
        <f ca="1">$Z$74-$AC$73</f>
        <v>0.54166666666666663</v>
      </c>
      <c r="AA73" s="40" t="s">
        <v>51</v>
      </c>
      <c r="AB73" s="10">
        <v>131</v>
      </c>
      <c r="AC73" s="11" t="str">
        <f ca="1">CONCATENATE(TEXT(INT(CEILING(INDIRECT("AB73"),5)/60),"00"),":",TEXT(MOD(CEILING(INDIRECT("AB73"),5),60),"00"))</f>
        <v>02:15</v>
      </c>
    </row>
    <row r="74" spans="2:29" ht="13.5" customHeight="1" x14ac:dyDescent="0.2">
      <c r="B74" s="9">
        <f ca="1">$B$75-$E$74</f>
        <v>0.58333333333333326</v>
      </c>
      <c r="C74" s="41" t="s">
        <v>18</v>
      </c>
      <c r="D74" s="10">
        <v>131</v>
      </c>
      <c r="E74" s="11" t="str">
        <f ca="1">CONCATENATE(TEXT(INT(CEILING(INDIRECT("D74"),5)/60),"00"),":",TEXT(MOD(CEILING(INDIRECT("D74"),5),60),"00"))</f>
        <v>02:15</v>
      </c>
      <c r="F74" s="9">
        <f ca="1">$F$75-$I$74</f>
        <v>0.65277777777777768</v>
      </c>
      <c r="G74" s="40" t="s">
        <v>23</v>
      </c>
      <c r="H74" s="10">
        <v>86</v>
      </c>
      <c r="I74" s="11" t="str">
        <f ca="1">CONCATENATE(TEXT(INT(CEILING(INDIRECT("H74"),5)/60),"00"),":",TEXT(MOD(CEILING(INDIRECT("H74"),5),60),"00"))</f>
        <v>01:30</v>
      </c>
      <c r="J74" s="9">
        <f ca="1">$J$75-$M$74</f>
        <v>0.64930555555555558</v>
      </c>
      <c r="K74" s="39" t="s">
        <v>31</v>
      </c>
      <c r="L74" s="10">
        <v>101</v>
      </c>
      <c r="M74" s="11" t="str">
        <f ca="1">CONCATENATE(TEXT(INT(CEILING(INDIRECT("L74"),5)/60),"00"),":",TEXT(MOD(CEILING(INDIRECT("L74"),5),60),"00"))</f>
        <v>01:45</v>
      </c>
      <c r="N74" s="9">
        <f ca="1">$N$75-$Q$74</f>
        <v>0.6284722222222221</v>
      </c>
      <c r="O74" s="40" t="s">
        <v>40</v>
      </c>
      <c r="P74" s="10">
        <v>96</v>
      </c>
      <c r="Q74" s="11" t="str">
        <f ca="1">CONCATENATE(TEXT(INT(CEILING(INDIRECT("P74"),5)/60),"00"),":",TEXT(MOD(CEILING(INDIRECT("P74"),5),60),"00"))</f>
        <v>01:40</v>
      </c>
      <c r="R74" s="9">
        <f ca="1">$R$75-$U$74</f>
        <v>0.64583333333333337</v>
      </c>
      <c r="S74" s="39" t="s">
        <v>52</v>
      </c>
      <c r="T74" s="10">
        <v>101</v>
      </c>
      <c r="U74" s="11" t="str">
        <f ca="1">CONCATENATE(TEXT(INT(CEILING(INDIRECT("T74"),5)/60),"00"),":",TEXT(MOD(CEILING(INDIRECT("T74"),5),60),"00"))</f>
        <v>01:45</v>
      </c>
      <c r="V74" s="9">
        <f ca="1">$V$75-$Y$74</f>
        <v>0.64236111111111116</v>
      </c>
      <c r="W74" s="41" t="s">
        <v>58</v>
      </c>
      <c r="X74" s="10">
        <v>102</v>
      </c>
      <c r="Y74" s="11" t="str">
        <f ca="1">CONCATENATE(TEXT(INT(CEILING(INDIRECT("X74"),5)/60),"00"),":",TEXT(MOD(CEILING(INDIRECT("X74"),5),60),"00"))</f>
        <v>01:45</v>
      </c>
      <c r="Z74" s="9">
        <f ca="1">$Z$75-$AC$74</f>
        <v>0.63541666666666663</v>
      </c>
      <c r="AA74" s="41" t="s">
        <v>418</v>
      </c>
      <c r="AB74" s="10">
        <v>102</v>
      </c>
      <c r="AC74" s="11" t="str">
        <f ca="1">CONCATENATE(TEXT(INT(CEILING(INDIRECT("AB74"),5)/60),"00"),":",TEXT(MOD(CEILING(INDIRECT("AB74"),5),60),"00"))</f>
        <v>01:45</v>
      </c>
    </row>
    <row r="75" spans="2:29" ht="13.5" customHeight="1" x14ac:dyDescent="0.2">
      <c r="B75" s="9">
        <f ca="1">$B$76-$E$75</f>
        <v>0.67708333333333326</v>
      </c>
      <c r="C75" s="39" t="s">
        <v>47</v>
      </c>
      <c r="D75" s="10">
        <v>116</v>
      </c>
      <c r="E75" s="11" t="str">
        <f ca="1">CONCATENATE(TEXT(INT(CEILING(INDIRECT("D75"),5)/60),"00"),":",TEXT(MOD(CEILING(INDIRECT("D75"),5),60),"00"))</f>
        <v>02:00</v>
      </c>
      <c r="F75" s="9">
        <f ca="1">$F$76-$I$75</f>
        <v>0.71527777777777768</v>
      </c>
      <c r="G75" s="41" t="s">
        <v>26</v>
      </c>
      <c r="H75" s="10">
        <v>107</v>
      </c>
      <c r="I75" s="11" t="str">
        <f ca="1">CONCATENATE(TEXT(INT(CEILING(INDIRECT("H75"),5)/60),"00"),":",TEXT(MOD(CEILING(INDIRECT("H75"),5),60),"00"))</f>
        <v>01:50</v>
      </c>
      <c r="J75" s="9">
        <f ca="1">$J$76-$M$75</f>
        <v>0.72222222222222221</v>
      </c>
      <c r="K75" s="38" t="s">
        <v>32</v>
      </c>
      <c r="L75" s="10">
        <v>97</v>
      </c>
      <c r="M75" s="11" t="str">
        <f ca="1">CONCATENATE(TEXT(INT(CEILING(INDIRECT("L75"),5)/60),"00"),":",TEXT(MOD(CEILING(INDIRECT("L75"),5),60),"00"))</f>
        <v>01:40</v>
      </c>
      <c r="N75" s="9">
        <f ca="1">$N$76-$Q$75</f>
        <v>0.69791666666666652</v>
      </c>
      <c r="O75" s="39" t="s">
        <v>41</v>
      </c>
      <c r="P75" s="10">
        <v>112</v>
      </c>
      <c r="Q75" s="11" t="str">
        <f ca="1">CONCATENATE(TEXT(INT(CEILING(INDIRECT("P75"),5)/60),"00"),":",TEXT(MOD(CEILING(INDIRECT("P75"),5),60),"00"))</f>
        <v>01:55</v>
      </c>
      <c r="R75" s="9">
        <f ca="1">$R$76-$U$75</f>
        <v>0.71875</v>
      </c>
      <c r="S75" s="40" t="s">
        <v>95</v>
      </c>
      <c r="T75" s="10">
        <v>86</v>
      </c>
      <c r="U75" s="11" t="str">
        <f ca="1">CONCATENATE(TEXT(INT(CEILING(INDIRECT("T75"),5)/60),"00"),":",TEXT(MOD(CEILING(INDIRECT("T75"),5),60),"00"))</f>
        <v>01:30</v>
      </c>
      <c r="V75" s="9">
        <f ca="1">$V$76-$Y$75</f>
        <v>0.71527777777777779</v>
      </c>
      <c r="W75" s="40" t="s">
        <v>59</v>
      </c>
      <c r="X75" s="10">
        <v>94</v>
      </c>
      <c r="Y75" s="11" t="str">
        <f ca="1">CONCATENATE(TEXT(INT(CEILING(INDIRECT("X75"),5)/60),"00"),":",TEXT(MOD(CEILING(INDIRECT("X75"),5),60),"00"))</f>
        <v>01:35</v>
      </c>
      <c r="Z75" s="9">
        <f ca="1">$Z$76-$AC$75</f>
        <v>0.70833333333333326</v>
      </c>
      <c r="AA75" s="40" t="s">
        <v>65</v>
      </c>
      <c r="AB75" s="10">
        <v>88</v>
      </c>
      <c r="AC75" s="11" t="str">
        <f ca="1">CONCATENATE(TEXT(INT(CEILING(INDIRECT("AB75"),5)/60),"00"),":",TEXT(MOD(CEILING(INDIRECT("AB75"),5),60),"00"))</f>
        <v>01:30</v>
      </c>
    </row>
    <row r="76" spans="2:29" ht="13.5" customHeight="1" x14ac:dyDescent="0.2">
      <c r="B76" s="9">
        <f ca="1">$B$77-$E$76</f>
        <v>0.76041666666666663</v>
      </c>
      <c r="C76" s="39" t="s">
        <v>85</v>
      </c>
      <c r="D76" s="10">
        <v>133</v>
      </c>
      <c r="E76" s="11" t="str">
        <f ca="1">CONCATENATE(TEXT(INT(CEILING(INDIRECT("D76"),5)/60),"00"),":",TEXT(MOD(CEILING(INDIRECT("D76"),5),60),"00"))</f>
        <v>02:15</v>
      </c>
      <c r="F76" s="9">
        <f ca="1">$F$77-$I$76</f>
        <v>0.79166666666666663</v>
      </c>
      <c r="G76" s="40" t="s">
        <v>27</v>
      </c>
      <c r="H76" s="10">
        <v>88</v>
      </c>
      <c r="I76" s="11" t="str">
        <f ca="1">CONCATENATE(TEXT(INT(CEILING(INDIRECT("H76"),5)/60),"00"),":",TEXT(MOD(CEILING(INDIRECT("H76"),5),60),"00"))</f>
        <v>01:30</v>
      </c>
      <c r="J76" s="9">
        <f ca="1">$J$77-$M$76</f>
        <v>0.79166666666666663</v>
      </c>
      <c r="K76" s="39" t="s">
        <v>33</v>
      </c>
      <c r="L76" s="10">
        <v>86</v>
      </c>
      <c r="M76" s="11" t="str">
        <f ca="1">CONCATENATE(TEXT(INT(CEILING(INDIRECT("L76"),5)/60),"00"),":",TEXT(MOD(CEILING(INDIRECT("L76"),5),60),"00"))</f>
        <v>01:30</v>
      </c>
      <c r="N76" s="9">
        <f ca="1">$N$77-$Q$76</f>
        <v>0.77777777777777768</v>
      </c>
      <c r="O76" s="41" t="s">
        <v>46</v>
      </c>
      <c r="P76" s="10">
        <v>106</v>
      </c>
      <c r="Q76" s="11" t="str">
        <f ca="1">CONCATENATE(TEXT(INT(CEILING(INDIRECT("P76"),5)/60),"00"),":",TEXT(MOD(CEILING(INDIRECT("P76"),5),60),"00"))</f>
        <v>01:50</v>
      </c>
      <c r="R76" s="9">
        <f ca="1">$R$77-$U$76</f>
        <v>0.78125</v>
      </c>
      <c r="S76" s="41" t="s">
        <v>50</v>
      </c>
      <c r="T76" s="10">
        <v>103</v>
      </c>
      <c r="U76" s="11" t="str">
        <f ca="1">CONCATENATE(TEXT(INT(CEILING(INDIRECT("T76"),5)/60),"00"),":",TEXT(MOD(CEILING(INDIRECT("T76"),5),60),"00"))</f>
        <v>01:45</v>
      </c>
      <c r="V76" s="9">
        <f ca="1">$V$77-$Y$76</f>
        <v>0.78125</v>
      </c>
      <c r="W76" s="39" t="s">
        <v>57</v>
      </c>
      <c r="X76" s="10">
        <v>101</v>
      </c>
      <c r="Y76" s="11" t="str">
        <f ca="1">CONCATENATE(TEXT(INT(CEILING(INDIRECT("X76"),5)/60),"00"),":",TEXT(MOD(CEILING(INDIRECT("X76"),5),60),"00"))</f>
        <v>01:45</v>
      </c>
      <c r="Z76" s="9">
        <f ca="1">$Z$77-$AC$76</f>
        <v>0.77083333333333326</v>
      </c>
      <c r="AA76" s="40" t="s">
        <v>66</v>
      </c>
      <c r="AB76" s="10">
        <v>117</v>
      </c>
      <c r="AC76" s="11" t="str">
        <f ca="1">CONCATENATE(TEXT(INT(CEILING(INDIRECT("AB76"),5)/60),"00"),":",TEXT(MOD(CEILING(INDIRECT("AB76"),5),60),"00"))</f>
        <v>02:00</v>
      </c>
    </row>
    <row r="77" spans="2:29" s="6" customFormat="1" ht="13.5" customHeight="1" x14ac:dyDescent="0.2">
      <c r="B77" s="13">
        <v>0.85416666666666663</v>
      </c>
      <c r="C77" s="42" t="s">
        <v>418</v>
      </c>
      <c r="D77" s="14">
        <v>102</v>
      </c>
      <c r="E77" s="11" t="str">
        <f ca="1">CONCATENATE(TEXT(INT(CEILING(INDIRECT("D77"),5)/60),"00"),":",TEXT(MOD(CEILING(INDIRECT("D77"),5),60),"00"))</f>
        <v>01:45</v>
      </c>
      <c r="F77" s="13">
        <v>0.85416666666666663</v>
      </c>
      <c r="G77" s="42" t="s">
        <v>413</v>
      </c>
      <c r="H77" s="14">
        <v>97</v>
      </c>
      <c r="I77" s="11" t="str">
        <f ca="1">CONCATENATE(TEXT(INT(CEILING(INDIRECT("H77"),5)/60),"00"),":",TEXT(MOD(CEILING(INDIRECT("H77"),5),60),"00"))</f>
        <v>01:40</v>
      </c>
      <c r="J77" s="13">
        <v>0.85416666666666663</v>
      </c>
      <c r="K77" s="42" t="s">
        <v>419</v>
      </c>
      <c r="L77" s="14">
        <v>108</v>
      </c>
      <c r="M77" s="11" t="str">
        <f ca="1">CONCATENATE(TEXT(INT(CEILING(INDIRECT("L77"),5)/60),"00"),":",TEXT(MOD(CEILING(INDIRECT("L77"),5),60),"00"))</f>
        <v>01:50</v>
      </c>
      <c r="N77" s="13">
        <v>0.85416666666666663</v>
      </c>
      <c r="O77" s="42" t="s">
        <v>412</v>
      </c>
      <c r="P77" s="14">
        <v>92</v>
      </c>
      <c r="Q77" s="11" t="str">
        <f ca="1">CONCATENATE(TEXT(INT(CEILING(INDIRECT("P77"),5)/60),"00"),":",TEXT(MOD(CEILING(INDIRECT("P77"),5),60),"00"))</f>
        <v>01:35</v>
      </c>
      <c r="R77" s="13">
        <v>0.85416666666666663</v>
      </c>
      <c r="S77" s="42" t="s">
        <v>414</v>
      </c>
      <c r="T77" s="14">
        <v>99</v>
      </c>
      <c r="U77" s="11" t="str">
        <f ca="1">CONCATENATE(TEXT(INT(CEILING(INDIRECT("T77"),5)/60),"00"),":",TEXT(MOD(CEILING(INDIRECT("T77"),5),60),"00"))</f>
        <v>01:40</v>
      </c>
      <c r="V77" s="13">
        <v>0.85416666666666663</v>
      </c>
      <c r="W77" s="42" t="s">
        <v>21</v>
      </c>
      <c r="X77" s="14">
        <v>92</v>
      </c>
      <c r="Y77" s="11" t="str">
        <f ca="1">CONCATENATE(TEXT(INT(CEILING(INDIRECT("X77"),5)/60),"00"),":",TEXT(MOD(CEILING(INDIRECT("X77"),5),60),"00"))</f>
        <v>01:35</v>
      </c>
      <c r="Z77" s="13">
        <v>0.85416666666666663</v>
      </c>
      <c r="AA77" s="244" t="s">
        <v>30</v>
      </c>
      <c r="AB77" s="245">
        <v>86</v>
      </c>
      <c r="AC77" s="11" t="str">
        <f ca="1">CONCATENATE(TEXT(INT(CEILING(INDIRECT("AB77"),5)/60),"00"),":",TEXT(MOD(CEILING(INDIRECT("AB77"),5),60),"00"))</f>
        <v>01:30</v>
      </c>
    </row>
    <row r="78" spans="2:29" ht="13.5" customHeight="1" x14ac:dyDescent="0.2">
      <c r="B78" s="9">
        <f ca="1">IF($B$77+$E$77&gt;1,$B$77+$E$77-1,$B$77+$E$77)</f>
        <v>0.92708333333333326</v>
      </c>
      <c r="C78" s="41" t="s">
        <v>414</v>
      </c>
      <c r="D78" s="12">
        <v>99</v>
      </c>
      <c r="E78" s="11" t="str">
        <f ca="1">CONCATENATE(TEXT(INT(CEILING(INDIRECT("D78"),5)/60),"00"),":",TEXT(MOD(CEILING(INDIRECT("D78"),5),60),"00"))</f>
        <v>01:40</v>
      </c>
      <c r="F78" s="9">
        <f ca="1">IF($F$77+$I$77&gt;1,$F$77+$I$77-1,$F$77+$I$77)</f>
        <v>0.92361111111111105</v>
      </c>
      <c r="G78" s="41" t="s">
        <v>15</v>
      </c>
      <c r="H78" s="12">
        <v>120</v>
      </c>
      <c r="I78" s="11" t="str">
        <f ca="1">CONCATENATE(TEXT(INT(CEILING(INDIRECT("H78"),5)/60),"00"),":",TEXT(MOD(CEILING(INDIRECT("H78"),5),60),"00"))</f>
        <v>02:00</v>
      </c>
      <c r="J78" s="9">
        <f ca="1">IF($J$77+$M$77&gt;1,$J$77+$M$77-1,$J$77+$M$77)</f>
        <v>0.93055555555555558</v>
      </c>
      <c r="K78" s="41" t="s">
        <v>129</v>
      </c>
      <c r="L78" s="10">
        <v>119</v>
      </c>
      <c r="M78" s="11" t="str">
        <f ca="1">CONCATENATE(TEXT(INT(CEILING(INDIRECT("L78"),5)/60),"00"),":",TEXT(MOD(CEILING(INDIRECT("L78"),5),60),"00"))</f>
        <v>02:00</v>
      </c>
      <c r="N78" s="9">
        <f ca="1">IF($N$77+$Q$77&gt;1,$N$77+$Q$77-1,$N$77+$Q$77)</f>
        <v>0.92013888888888884</v>
      </c>
      <c r="O78" s="41" t="s">
        <v>416</v>
      </c>
      <c r="P78" s="12">
        <v>92</v>
      </c>
      <c r="Q78" s="11" t="str">
        <f ca="1">CONCATENATE(TEXT(INT(CEILING(INDIRECT("P78"),5)/60),"00"),":",TEXT(MOD(CEILING(INDIRECT("P78"),5),60),"00"))</f>
        <v>01:35</v>
      </c>
      <c r="R78" s="9">
        <f ca="1">IF($R$77+$U$77&gt;1,$R$77+$U$77-1,$R$77+$U$77)</f>
        <v>0.92361111111111105</v>
      </c>
      <c r="S78" s="41" t="s">
        <v>20</v>
      </c>
      <c r="T78" s="12">
        <v>94</v>
      </c>
      <c r="U78" s="11" t="str">
        <f ca="1">CONCATENATE(TEXT(INT(CEILING(INDIRECT("T78"),5)/60),"00"),":",TEXT(MOD(CEILING(INDIRECT("T78"),5),60),"00"))</f>
        <v>01:35</v>
      </c>
      <c r="V78" s="9">
        <f ca="1">IF($V$77+$Y$77&gt;1,$V$77+$Y$77-1,$V$77+$Y$77)</f>
        <v>0.92013888888888884</v>
      </c>
      <c r="W78" s="41" t="s">
        <v>144</v>
      </c>
      <c r="X78" s="12">
        <v>97</v>
      </c>
      <c r="Y78" s="11" t="str">
        <f ca="1">CONCATENATE(TEXT(INT(CEILING(INDIRECT("X78"),5)/60),"00"),":",TEXT(MOD(CEILING(INDIRECT("X78"),5),60),"00"))</f>
        <v>01:40</v>
      </c>
      <c r="Z78" s="9">
        <f ca="1">IF($Z$77+$AC$77&gt;1,$Z$77+$AC$77-1,$Z$77+$AC$77)</f>
        <v>0.91666666666666663</v>
      </c>
      <c r="AA78" s="41" t="s">
        <v>16</v>
      </c>
      <c r="AB78" s="12">
        <v>88</v>
      </c>
      <c r="AC78" s="11" t="str">
        <f ca="1">CONCATENATE(TEXT(INT(CEILING(INDIRECT("AB78"),5)/60),"00"),":",TEXT(MOD(CEILING(INDIRECT("AB78"),5),60),"00"))</f>
        <v>01:30</v>
      </c>
    </row>
    <row r="79" spans="2:29" ht="13.5" customHeight="1" x14ac:dyDescent="0.2">
      <c r="B79" s="9">
        <f ca="1">IF($B$78+$E$78&gt;1,$B$78+$E$78-1,$B$78+$E$78)</f>
        <v>0.99652777777777768</v>
      </c>
      <c r="C79" s="202" t="s">
        <v>17</v>
      </c>
      <c r="D79" s="203">
        <v>93</v>
      </c>
      <c r="E79" s="11" t="str">
        <f ca="1">CONCATENATE(TEXT(INT(CEILING(INDIRECT("D79"),5)/60),"00"),":",TEXT(MOD(CEILING(INDIRECT("D79"),5),60),"00"))</f>
        <v>01:35</v>
      </c>
      <c r="F79" s="9">
        <f ca="1">IF($F$78+$I$78&gt;1,$F$78+$I$78-1,$F$78+$I$78)</f>
        <v>6.9444444444444198E-3</v>
      </c>
      <c r="G79" s="41" t="s">
        <v>116</v>
      </c>
      <c r="H79" s="10">
        <v>91</v>
      </c>
      <c r="I79" s="11" t="str">
        <f ca="1">CONCATENATE(TEXT(INT(CEILING(INDIRECT("H79"),5)/60),"00"),":",TEXT(MOD(CEILING(INDIRECT("H79"),5),60),"00"))</f>
        <v>01:35</v>
      </c>
      <c r="J79" s="9">
        <f ca="1">IF($J$78+$M$78&gt;1,$J$78+$M$78-1,$J$78+$M$78)</f>
        <v>1.388888888888884E-2</v>
      </c>
      <c r="K79" s="41" t="s">
        <v>110</v>
      </c>
      <c r="L79" s="10">
        <v>116</v>
      </c>
      <c r="M79" s="11" t="str">
        <f ca="1">CONCATENATE(TEXT(INT(CEILING(INDIRECT("L79"),5)/60),"00"),":",TEXT(MOD(CEILING(INDIRECT("L79"),5),60),"00"))</f>
        <v>02:00</v>
      </c>
      <c r="N79" s="9">
        <f ca="1">IF($N$78+$Q$78&gt;1,$N$78+$Q$78-1,$N$78+$Q$78)</f>
        <v>0.98611111111111105</v>
      </c>
      <c r="O79" s="41" t="s">
        <v>16</v>
      </c>
      <c r="P79" s="12">
        <v>88</v>
      </c>
      <c r="Q79" s="11" t="str">
        <f ca="1">CONCATENATE(TEXT(INT(CEILING(INDIRECT("P79"),5)/60),"00"),":",TEXT(MOD(CEILING(INDIRECT("P79"),5),60),"00"))</f>
        <v>01:30</v>
      </c>
      <c r="R79" s="9">
        <f ca="1">IF($R$78+$U$78&gt;1,$R$78+$U$78-1,$R$78+$U$78)</f>
        <v>0.98958333333333326</v>
      </c>
      <c r="S79" s="41" t="s">
        <v>418</v>
      </c>
      <c r="T79" s="10">
        <v>102</v>
      </c>
      <c r="U79" s="11" t="str">
        <f ca="1">CONCATENATE(TEXT(INT(CEILING(INDIRECT("T79"),5)/60),"00"),":",TEXT(MOD(CEILING(INDIRECT("T79"),5),60),"00"))</f>
        <v>01:45</v>
      </c>
      <c r="V79" s="9">
        <f ca="1">IF($V$78+$Y$78&gt;1,$V$78+$Y$78-1,$V$78+$Y$78)</f>
        <v>0.98958333333333326</v>
      </c>
      <c r="W79" s="41" t="s">
        <v>415</v>
      </c>
      <c r="X79" s="10">
        <v>118</v>
      </c>
      <c r="Y79" s="11" t="str">
        <f ca="1">CONCATENATE(TEXT(INT(CEILING(INDIRECT("X79"),5)/60),"00"),":",TEXT(MOD(CEILING(INDIRECT("X79"),5),60),"00"))</f>
        <v>02:00</v>
      </c>
      <c r="Z79" s="9">
        <f ca="1">IF($Z$78+$AC$78&gt;1,$Z$78+$AC$78-1,$Z$78+$AC$78)</f>
        <v>0.97916666666666663</v>
      </c>
      <c r="AA79" s="41" t="s">
        <v>17</v>
      </c>
      <c r="AB79" s="10">
        <v>93</v>
      </c>
      <c r="AC79" s="11" t="str">
        <f ca="1">CONCATENATE(TEXT(INT(CEILING(INDIRECT("AB79"),5)/60),"00"),":",TEXT(MOD(CEILING(INDIRECT("AB79"),5),60),"00"))</f>
        <v>01:35</v>
      </c>
    </row>
    <row r="80" spans="2:29" ht="13.5" customHeight="1" x14ac:dyDescent="0.2">
      <c r="B80" s="9">
        <f ca="1">IF($B$79+$E$79&gt;1,$B$79+$E$79-1,$B$79+$E$79)</f>
        <v>6.25E-2</v>
      </c>
      <c r="C80" s="41" t="s">
        <v>124</v>
      </c>
      <c r="D80" s="12">
        <v>86</v>
      </c>
      <c r="E80" s="11" t="str">
        <f ca="1">CONCATENATE(TEXT(INT(CEILING(INDIRECT("D80"),5)/60),"00"),":",TEXT(MOD(CEILING(INDIRECT("D80"),5),60),"00"))</f>
        <v>01:30</v>
      </c>
      <c r="F80" s="9">
        <f ca="1">IF($F$79+$I$79&gt;1,$F$79+$I$79-1,$F$79+$I$79)</f>
        <v>7.2916666666666644E-2</v>
      </c>
      <c r="G80" s="41" t="s">
        <v>109</v>
      </c>
      <c r="H80" s="12">
        <v>87</v>
      </c>
      <c r="I80" s="11" t="str">
        <f ca="1">CONCATENATE(TEXT(INT(CEILING(INDIRECT("H80"),5)/60),"00"),":",TEXT(MOD(CEILING(INDIRECT("H80"),5),60),"00"))</f>
        <v>01:30</v>
      </c>
      <c r="J80" s="9">
        <f ca="1">IF($J$79+$M$79&gt;1,$J$79+$M$79-1,$J$79+$M$79)</f>
        <v>9.7222222222222168E-2</v>
      </c>
      <c r="K80" s="41" t="s">
        <v>415</v>
      </c>
      <c r="L80" s="10">
        <v>118</v>
      </c>
      <c r="M80" s="11" t="str">
        <f ca="1">CONCATENATE(TEXT(INT(CEILING(INDIRECT("L80"),5)/60),"00"),":",TEXT(MOD(CEILING(INDIRECT("L80"),5),60),"00"))</f>
        <v>02:00</v>
      </c>
      <c r="N80" s="9">
        <f ca="1">IF($N$79+$Q$79&gt;1,$N$79+$Q$79-1,$N$79+$Q$79)</f>
        <v>4.861111111111116E-2</v>
      </c>
      <c r="O80" s="41" t="s">
        <v>120</v>
      </c>
      <c r="P80" s="10">
        <v>131</v>
      </c>
      <c r="Q80" s="11" t="str">
        <f ca="1">CONCATENATE(TEXT(INT(CEILING(INDIRECT("P80"),5)/60),"00"),":",TEXT(MOD(CEILING(INDIRECT("P80"),5),60),"00"))</f>
        <v>02:15</v>
      </c>
      <c r="R80" s="9">
        <f ca="1">IF($R$79+$U$79&gt;1,$R$79+$U$79-1,$R$79+$U$79)</f>
        <v>6.25E-2</v>
      </c>
      <c r="S80" s="41" t="s">
        <v>125</v>
      </c>
      <c r="T80" s="10">
        <v>101</v>
      </c>
      <c r="U80" s="11" t="str">
        <f ca="1">CONCATENATE(TEXT(INT(CEILING(INDIRECT("T80"),5)/60),"00"),":",TEXT(MOD(CEILING(INDIRECT("T80"),5),60),"00"))</f>
        <v>01:45</v>
      </c>
      <c r="V80" s="9">
        <f ca="1">IF($V$79+$Y$79&gt;1,$V$79+$Y$79-1,$V$79+$Y$79)</f>
        <v>7.2916666666666519E-2</v>
      </c>
      <c r="W80" s="41" t="s">
        <v>149</v>
      </c>
      <c r="X80" s="10">
        <v>96</v>
      </c>
      <c r="Y80" s="11" t="str">
        <f ca="1">CONCATENATE(TEXT(INT(CEILING(INDIRECT("X80"),5)/60),"00"),":",TEXT(MOD(CEILING(INDIRECT("X80"),5),60),"00"))</f>
        <v>01:40</v>
      </c>
      <c r="Z80" s="9">
        <f ca="1">IF($Z$79+$AC$79&gt;1,$Z$79+$AC$79-1,$Z$79+$AC$79)</f>
        <v>4.513888888888884E-2</v>
      </c>
      <c r="AA80" s="41" t="s">
        <v>152</v>
      </c>
      <c r="AB80" s="10">
        <v>84</v>
      </c>
      <c r="AC80" s="11" t="str">
        <f ca="1">CONCATENATE(TEXT(INT(CEILING(INDIRECT("AB80"),5)/60),"00"),":",TEXT(MOD(CEILING(INDIRECT("AB80"),5),60),"00"))</f>
        <v>01:25</v>
      </c>
    </row>
    <row r="81" spans="2:29" ht="13.5" customHeight="1" x14ac:dyDescent="0.2">
      <c r="B81" s="9">
        <f ca="1">IF($B$80+$E$80&gt;1,$B$80+$E$80-1,$B$80+$E$80)</f>
        <v>0.125</v>
      </c>
      <c r="C81" s="34" t="s">
        <v>126</v>
      </c>
      <c r="D81" s="1">
        <v>101</v>
      </c>
      <c r="E81" s="11" t="str">
        <f ca="1">CONCATENATE(TEXT(INT(CEILING(INDIRECT("D81"),5)/60),"00"),":",TEXT(MOD(CEILING(INDIRECT("D81"),5),60),"00"))</f>
        <v>01:45</v>
      </c>
      <c r="F81" s="9">
        <f ca="1">IF($F$80+$I$80&gt;1,$F$80+$I$80-1,$F$80+$I$80)</f>
        <v>0.13541666666666663</v>
      </c>
      <c r="G81" s="41" t="s">
        <v>139</v>
      </c>
      <c r="H81" s="10">
        <v>113</v>
      </c>
      <c r="I81" s="11" t="str">
        <f ca="1">CONCATENATE(TEXT(INT(CEILING(INDIRECT("H81"),5)/60),"00"),":",TEXT(MOD(CEILING(INDIRECT("H81"),5),60),"00"))</f>
        <v>01:55</v>
      </c>
      <c r="J81" s="9">
        <f ca="1">IF($J$80+$M$80&gt;1,$J$80+$M$80-1,$J$80+$M$80)</f>
        <v>0.1805555555555555</v>
      </c>
      <c r="K81" s="200" t="s">
        <v>93</v>
      </c>
      <c r="L81" s="155">
        <v>129</v>
      </c>
      <c r="M81" s="11" t="str">
        <f ca="1">CONCATENATE(TEXT(INT(CEILING(INDIRECT("L81"),5)/60),"00"),":",TEXT(MOD(CEILING(INDIRECT("L81"),5),60),"00"))</f>
        <v>02:10</v>
      </c>
      <c r="N81" s="9">
        <f ca="1">IF($N$80+$Q$80&gt;1,$N$80+$Q$80-1,$N$80+$Q$80)</f>
        <v>0.14236111111111116</v>
      </c>
      <c r="O81" s="41" t="s">
        <v>121</v>
      </c>
      <c r="P81" s="155">
        <v>79</v>
      </c>
      <c r="Q81" s="11" t="str">
        <f ca="1">CONCATENATE(TEXT(INT(CEILING(INDIRECT("P81"),5)/60),"00"),":",TEXT(MOD(CEILING(INDIRECT("P81"),5),60),"00"))</f>
        <v>01:20</v>
      </c>
      <c r="R81" s="9">
        <f ca="1">IF($R$80+$U$80&gt;1,$R$80+$U$80-1,$R$80+$U$80)</f>
        <v>0.13541666666666669</v>
      </c>
      <c r="S81" s="41" t="s">
        <v>126</v>
      </c>
      <c r="T81" s="10">
        <v>101</v>
      </c>
      <c r="U81" s="11" t="str">
        <f ca="1">CONCATENATE(TEXT(INT(CEILING(INDIRECT("T81"),5)/60),"00"),":",TEXT(MOD(CEILING(INDIRECT("T81"),5),60),"00"))</f>
        <v>01:45</v>
      </c>
      <c r="V81" s="9">
        <f ca="1">IF($V$80+$Y$80&gt;1,$V$80+$Y$80-1,$V$80+$Y$80)</f>
        <v>0.14236111111111094</v>
      </c>
      <c r="W81" s="41" t="s">
        <v>76</v>
      </c>
      <c r="X81" s="10">
        <v>88</v>
      </c>
      <c r="Y81" s="11" t="str">
        <f ca="1">CONCATENATE(TEXT(INT(CEILING(INDIRECT("X81"),5)/60),"00"),":",TEXT(MOD(CEILING(INDIRECT("X81"),5),60),"00"))</f>
        <v>01:30</v>
      </c>
      <c r="Z81" s="9">
        <f ca="1">IF($Z$80+$AC$80&gt;1,$Z$80+$AC$80-1,$Z$80+$AC$80)</f>
        <v>0.10416666666666663</v>
      </c>
      <c r="AA81" s="39" t="s">
        <v>94</v>
      </c>
      <c r="AB81" s="10">
        <v>121</v>
      </c>
      <c r="AC81" s="11" t="str">
        <f ca="1">CONCATENATE(TEXT(INT(CEILING(INDIRECT("AB81"),5)/60),"00"),":",TEXT(MOD(CEILING(INDIRECT("AB81"),5),60),"00"))</f>
        <v>02:05</v>
      </c>
    </row>
    <row r="82" spans="2:29" ht="13.5" customHeight="1" x14ac:dyDescent="0.2">
      <c r="B82" s="9">
        <f ca="1">$B$81+$E$81</f>
        <v>0.19791666666666669</v>
      </c>
      <c r="C82" s="41" t="s">
        <v>136</v>
      </c>
      <c r="D82" s="10">
        <v>101</v>
      </c>
      <c r="E82" s="11" t="str">
        <f ca="1">CONCATENATE(TEXT(INT(CEILING(INDIRECT("D82"),5)/60),"00"),":",TEXT(MOD(CEILING(INDIRECT("D82"),5),60),"00"))</f>
        <v>01:45</v>
      </c>
      <c r="F82" s="9">
        <f ca="1">$F$81+$I$81</f>
        <v>0.21527777777777773</v>
      </c>
      <c r="G82" s="41" t="s">
        <v>121</v>
      </c>
      <c r="H82" s="155">
        <v>79</v>
      </c>
      <c r="I82" s="11" t="str">
        <f ca="1">CONCATENATE(TEXT(INT(CEILING(INDIRECT("H82"),5)/60),"00"),":",TEXT(MOD(CEILING(INDIRECT("H82"),5),60),"00"))</f>
        <v>01:20</v>
      </c>
      <c r="J82" s="9">
        <f ca="1">$J$81+$M$81</f>
        <v>0.27083333333333326</v>
      </c>
      <c r="K82" s="41"/>
      <c r="L82" s="155"/>
      <c r="M82" s="11" t="str">
        <f ca="1">CONCATENATE(TEXT(INT(CEILING(INDIRECT("L82"),5)/60),"00"),":",TEXT(MOD(CEILING(INDIRECT("L82"),5),60),"00"))</f>
        <v>00:00</v>
      </c>
      <c r="N82" s="9">
        <f ca="1">$N$81+$Q$81</f>
        <v>0.19791666666666671</v>
      </c>
      <c r="O82" s="200" t="s">
        <v>106</v>
      </c>
      <c r="P82" s="201">
        <v>103</v>
      </c>
      <c r="Q82" s="11" t="str">
        <f ca="1">CONCATENATE(TEXT(INT(CEILING(INDIRECT("P82"),5)/60),"00"),":",TEXT(MOD(CEILING(INDIRECT("P82"),5),60),"00"))</f>
        <v>01:45</v>
      </c>
      <c r="R82" s="9">
        <f ca="1">$R$81+$U$81</f>
        <v>0.20833333333333337</v>
      </c>
      <c r="S82" s="41" t="s">
        <v>124</v>
      </c>
      <c r="T82" s="155">
        <v>86</v>
      </c>
      <c r="U82" s="11" t="str">
        <f ca="1">CONCATENATE(TEXT(INT(CEILING(INDIRECT("T82"),5)/60),"00"),":",TEXT(MOD(CEILING(INDIRECT("T82"),5),60),"00"))</f>
        <v>01:30</v>
      </c>
      <c r="V82" s="9">
        <f ca="1">$V$81+$Y$81</f>
        <v>0.20486111111111094</v>
      </c>
      <c r="W82" s="41" t="s">
        <v>119</v>
      </c>
      <c r="X82" s="10">
        <v>94</v>
      </c>
      <c r="Y82" s="11" t="str">
        <f ca="1">CONCATENATE(TEXT(INT(CEILING(INDIRECT("X82"),5)/60),"00"),":",TEXT(MOD(CEILING(INDIRECT("X82"),5),60),"00"))</f>
        <v>01:35</v>
      </c>
      <c r="Z82" s="9">
        <f ca="1">$Z$81+$AC$81</f>
        <v>0.19097222222222221</v>
      </c>
      <c r="AA82" s="39" t="s">
        <v>80</v>
      </c>
      <c r="AB82" s="10">
        <v>114</v>
      </c>
      <c r="AC82" s="11" t="str">
        <f ca="1">CONCATENATE(TEXT(INT(CEILING(INDIRECT("AB82"),5)/60),"00"),":",TEXT(MOD(CEILING(INDIRECT("AB82"),5),60),"00"))</f>
        <v>01:55</v>
      </c>
    </row>
    <row r="83" spans="2:29" ht="13.5" customHeight="1" x14ac:dyDescent="0.25">
      <c r="B83" s="9">
        <f ca="1">$B$82+$E$82</f>
        <v>0.27083333333333337</v>
      </c>
      <c r="C83" s="43"/>
      <c r="D83" s="154">
        <f ca="1">840-($E$68+$E$69+$E$70+$E$71+$E$72+$E$73+$E$74+$E$75+$E$76)*1440</f>
        <v>0</v>
      </c>
      <c r="E83" s="150" t="str">
        <f ca="1">CONCATENATE(TEXT(INT(CEILING(INDIRECT("D83"),5)/60),"00"),":",TEXT(MOD(CEILING(INDIRECT("D83"),5),60),"00"))</f>
        <v>00:00</v>
      </c>
      <c r="F83" s="9">
        <f ca="1">$F$82+$I$82</f>
        <v>0.27083333333333326</v>
      </c>
      <c r="G83" s="43"/>
      <c r="H83" s="154">
        <f ca="1">840-($I$68+$I$69+$I$70+$I$71+$I$72+$I$73+$I$74+$I$75+$I$76)*1440</f>
        <v>0</v>
      </c>
      <c r="I83" s="150" t="str">
        <f ca="1">CONCATENATE(TEXT(INT(CEILING(INDIRECT("H83"),5)/60),"00"),":",TEXT(MOD(CEILING(INDIRECT("H83"),5),60),"00"))</f>
        <v>00:00</v>
      </c>
      <c r="J83" s="9">
        <f ca="1">$J$82+$M$82</f>
        <v>0.27083333333333326</v>
      </c>
      <c r="K83" s="43"/>
      <c r="L83" s="154">
        <f ca="1">840-($M$68+$M$69+$M$70+$M$71+$M$72+$M$73+$M$74+$M$75+$M$76)*1440</f>
        <v>0</v>
      </c>
      <c r="M83" s="150" t="str">
        <f ca="1">CONCATENATE(TEXT(INT(CEILING(INDIRECT("L83"),5)/60),"00"),":",TEXT(MOD(CEILING(INDIRECT("L83"),5),60),"00"))</f>
        <v>00:00</v>
      </c>
      <c r="N83" s="9">
        <f ca="1">$N$82+$Q$82</f>
        <v>0.27083333333333337</v>
      </c>
      <c r="O83" s="43"/>
      <c r="P83" s="154">
        <f ca="1">840-($Q$68+$Q$69+$Q$70+$Q$71+$Q$72+$Q$73+$Q$74+$Q$75+$Q$76)*1440</f>
        <v>0</v>
      </c>
      <c r="Q83" s="150" t="str">
        <f ca="1">CONCATENATE(TEXT(INT(CEILING(INDIRECT("P83"),5)/60),"00"),":",TEXT(MOD(CEILING(INDIRECT("P83"),5),60),"00"))</f>
        <v>00:00</v>
      </c>
      <c r="R83" s="9">
        <f ca="1">$R$82+$U$82</f>
        <v>0.27083333333333337</v>
      </c>
      <c r="S83" s="43"/>
      <c r="T83" s="154">
        <f ca="1">840-($U$68+$U$69+$U$70+$U$71+$U$72+$U$73+$U$74+$U$75+$U$76)*1440</f>
        <v>0</v>
      </c>
      <c r="U83" s="150" t="str">
        <f ca="1">CONCATENATE(TEXT(INT(CEILING(INDIRECT("T83"),5)/60),"00"),":",TEXT(MOD(CEILING(INDIRECT("T83"),5),60),"00"))</f>
        <v>00:00</v>
      </c>
      <c r="V83" s="9">
        <f ca="1">$V$82+$Y$82</f>
        <v>0.27083333333333315</v>
      </c>
      <c r="W83" s="43"/>
      <c r="X83" s="154">
        <f ca="1">840-($Y$68+$Y$69+$Y$70+$Y$71+$Y$72+$Y$73+$Y$74+$Y$75+$Y$76)*1440</f>
        <v>0</v>
      </c>
      <c r="Y83" s="150" t="str">
        <f ca="1">CONCATENATE(TEXT(INT(CEILING(INDIRECT("X83"),5)/60),"00"),":",TEXT(MOD(CEILING(INDIRECT("X83"),5),60),"00"))</f>
        <v>00:00</v>
      </c>
      <c r="Z83" s="9">
        <f ca="1">$Z$82+$AC$82</f>
        <v>0.27083333333333331</v>
      </c>
      <c r="AA83" s="43"/>
      <c r="AB83" s="154">
        <f ca="1">840-($AC$68+$AC$69+$AC$70+$AC$71+$AC$72+$AC$73+$AC$74+$AC$75+$AC$76)*1440</f>
        <v>0</v>
      </c>
      <c r="AC83" s="150" t="str">
        <f ca="1">CONCATENATE(TEXT(INT(CEILING(INDIRECT("AB83"),5)/60),"00"),":",TEXT(MOD(CEILING(INDIRECT("AB83"),5),60),"00"))</f>
        <v>00:00</v>
      </c>
    </row>
    <row r="84" spans="2:29" ht="13.5" customHeight="1" x14ac:dyDescent="0.25">
      <c r="D84" s="193">
        <f ca="1">600-($E$77+$E$78+$E$79+$E$80+$E$81+$E$82)*1440</f>
        <v>0</v>
      </c>
      <c r="E84" s="11" t="str">
        <f ca="1">CONCATENATE(TEXT(INT(CEILING(INDIRECT("D84"),5)/60),"00"),":",TEXT(MOD(CEILING(INDIRECT("D84"),5),60),"00"))</f>
        <v>00:00</v>
      </c>
      <c r="H84" s="193">
        <f ca="1">600-($I$77+$I$78+$I$79+$I$80+$I$81+$I$82)*1440</f>
        <v>0</v>
      </c>
      <c r="I84" s="11" t="str">
        <f ca="1">CONCATENATE(TEXT(INT(CEILING(INDIRECT("H84"),5)/60),"00"),":",TEXT(MOD(CEILING(INDIRECT("H84"),5),60),"00"))</f>
        <v>00:00</v>
      </c>
      <c r="L84" s="193">
        <f ca="1">600-($M$77+$M$78+$M$79+$M$80+$M$81+$M$82)*1440</f>
        <v>0</v>
      </c>
      <c r="M84" s="11" t="str">
        <f ca="1">CONCATENATE(TEXT(INT(CEILING(INDIRECT("L84"),5)/60),"00"),":",TEXT(MOD(CEILING(INDIRECT("L84"),5),60),"00"))</f>
        <v>00:00</v>
      </c>
      <c r="P84" s="193">
        <f ca="1">600-($Q$77+$Q$78+$Q$79+$Q$80+$Q$81+$Q$82)*1440</f>
        <v>0</v>
      </c>
      <c r="Q84" s="11" t="str">
        <f ca="1">CONCATENATE(TEXT(INT(CEILING(INDIRECT("P84"),5)/60),"00"),":",TEXT(MOD(CEILING(INDIRECT("P84"),5),60),"00"))</f>
        <v>00:00</v>
      </c>
      <c r="T84" s="193">
        <f ca="1">600-($U$77+$U$78+$U$79+$U$80+$U$81+$U$82)*1440</f>
        <v>0</v>
      </c>
      <c r="U84" s="11" t="str">
        <f ca="1">CONCATENATE(TEXT(INT(CEILING(INDIRECT("T84"),5)/60),"00"),":",TEXT(MOD(CEILING(INDIRECT("T84"),5),60),"00"))</f>
        <v>00:00</v>
      </c>
      <c r="X84" s="193">
        <f ca="1">600-($Y$77+$Y$78+$Y$79+$Y$80+$Y$81+$Y$82)*1440</f>
        <v>0</v>
      </c>
      <c r="Y84" s="11" t="str">
        <f ca="1">CONCATENATE(TEXT(INT(CEILING(INDIRECT("X84"),5)/60),"00"),":",TEXT(MOD(CEILING(INDIRECT("X84"),5),60),"00"))</f>
        <v>00:00</v>
      </c>
      <c r="AB84" s="193">
        <f ca="1">600-($AC$77+$AC$78+$AC$79+$AC$80+$AC$81+$AC$82)*1440</f>
        <v>0</v>
      </c>
      <c r="AC84" s="11" t="str">
        <f ca="1">CONCATENATE(TEXT(INT(CEILING(INDIRECT("AB84"),5)/60),"00"),":",TEXT(MOD(CEILING(INDIRECT("AB84"),5),60),"00"))</f>
        <v>00:00</v>
      </c>
    </row>
    <row r="85" spans="2:29" ht="13.5" customHeight="1" thickBot="1" x14ac:dyDescent="0.25">
      <c r="E85" s="11"/>
      <c r="I85" s="11"/>
      <c r="M85" s="11"/>
      <c r="Q85" s="11"/>
      <c r="U85" s="11"/>
      <c r="Y85" s="11"/>
      <c r="AC85" s="11"/>
    </row>
    <row r="86" spans="2:29" s="6" customFormat="1" ht="13.5" customHeight="1" thickBot="1" x14ac:dyDescent="0.3">
      <c r="B86" s="3" t="s">
        <v>8</v>
      </c>
      <c r="C86" s="4">
        <f>$AA$66+1</f>
        <v>43794</v>
      </c>
      <c r="D86" s="5" t="s">
        <v>7</v>
      </c>
      <c r="E86" s="189"/>
      <c r="F86" s="3" t="s">
        <v>8</v>
      </c>
      <c r="G86" s="4">
        <f>$C$86+1</f>
        <v>43795</v>
      </c>
      <c r="H86" s="5" t="s">
        <v>7</v>
      </c>
      <c r="I86" s="189"/>
      <c r="J86" s="3" t="s">
        <v>8</v>
      </c>
      <c r="K86" s="4">
        <f>$G$86+1</f>
        <v>43796</v>
      </c>
      <c r="L86" s="5" t="s">
        <v>7</v>
      </c>
      <c r="M86" s="189"/>
      <c r="N86" s="3" t="s">
        <v>8</v>
      </c>
      <c r="O86" s="4">
        <f>$K$86+1</f>
        <v>43797</v>
      </c>
      <c r="P86" s="5" t="s">
        <v>7</v>
      </c>
      <c r="Q86" s="189"/>
      <c r="R86" s="3" t="s">
        <v>8</v>
      </c>
      <c r="S86" s="4">
        <f>$O$86+1</f>
        <v>43798</v>
      </c>
      <c r="T86" s="5" t="s">
        <v>7</v>
      </c>
      <c r="U86" s="189"/>
      <c r="V86" s="3" t="s">
        <v>8</v>
      </c>
      <c r="W86" s="4">
        <f>$S$86+1</f>
        <v>43799</v>
      </c>
      <c r="X86" s="5" t="s">
        <v>7</v>
      </c>
      <c r="Y86" s="189"/>
      <c r="Z86"/>
      <c r="AA86"/>
      <c r="AB86"/>
      <c r="AC86"/>
    </row>
    <row r="87" spans="2:29" ht="9" customHeight="1" x14ac:dyDescent="0.25">
      <c r="B87" s="7"/>
      <c r="C87" s="37"/>
      <c r="D87" s="8"/>
      <c r="E87" s="11"/>
      <c r="F87" s="7"/>
      <c r="G87" s="37"/>
      <c r="H87" s="8"/>
      <c r="I87" s="11"/>
      <c r="J87" s="7"/>
      <c r="K87" s="37"/>
      <c r="L87" s="8"/>
      <c r="M87" s="11"/>
      <c r="N87" s="7"/>
      <c r="O87" s="37"/>
      <c r="P87" s="8"/>
      <c r="Q87" s="11"/>
      <c r="R87" s="7"/>
      <c r="S87" s="37"/>
      <c r="T87" s="8"/>
      <c r="U87" s="11"/>
      <c r="V87" s="7"/>
      <c r="W87" s="37"/>
      <c r="X87" s="8"/>
      <c r="Y87" s="11"/>
      <c r="Z87"/>
      <c r="AA87"/>
      <c r="AB87"/>
      <c r="AC87"/>
    </row>
    <row r="88" spans="2:29" ht="13.5" customHeight="1" x14ac:dyDescent="0.25">
      <c r="B88" s="9">
        <f ca="1">$B$89-$E$88</f>
        <v>0.27083333333333337</v>
      </c>
      <c r="C88" s="38"/>
      <c r="D88" s="10"/>
      <c r="E88" s="11" t="str">
        <f ca="1">CONCATENATE(TEXT(INT(CEILING(INDIRECT("D88"),5)/60),"00"),":",TEXT(MOD(CEILING(INDIRECT("D88"),5),60),"00"))</f>
        <v>00:00</v>
      </c>
      <c r="F88" s="9">
        <f ca="1">$F$89-$I$88</f>
        <v>0.27083333333333343</v>
      </c>
      <c r="G88" s="38"/>
      <c r="H88" s="10"/>
      <c r="I88" s="11" t="str">
        <f ca="1">CONCATENATE(TEXT(INT(CEILING(INDIRECT("H88"),5)/60),"00"),":",TEXT(MOD(CEILING(INDIRECT("H88"),5),60),"00"))</f>
        <v>00:00</v>
      </c>
      <c r="J88" s="9">
        <f ca="1">$J$89-$M$88</f>
        <v>0.27430555555555552</v>
      </c>
      <c r="K88" s="38"/>
      <c r="L88" s="10"/>
      <c r="M88" s="11" t="str">
        <f ca="1">CONCATENATE(TEXT(INT(CEILING(INDIRECT("L88"),5)/60),"00"),":",TEXT(MOD(CEILING(INDIRECT("L88"),5),60),"00"))</f>
        <v>00:00</v>
      </c>
      <c r="N88" s="9">
        <f ca="1">$N$89-$Q$88</f>
        <v>0.27083333333333326</v>
      </c>
      <c r="O88" s="41" t="s">
        <v>23</v>
      </c>
      <c r="P88" s="10">
        <v>86</v>
      </c>
      <c r="Q88" s="11" t="str">
        <f ca="1">CONCATENATE(TEXT(INT(CEILING(INDIRECT("P88"),5)/60),"00"),":",TEXT(MOD(CEILING(INDIRECT("P88"),5),60),"00"))</f>
        <v>01:30</v>
      </c>
      <c r="R88" s="9">
        <f ca="1">$R$89-$U$88</f>
        <v>0.27083333333333337</v>
      </c>
      <c r="S88" s="39" t="s">
        <v>36</v>
      </c>
      <c r="T88" s="10">
        <v>96</v>
      </c>
      <c r="U88" s="11" t="str">
        <f ca="1">CONCATENATE(TEXT(INT(CEILING(INDIRECT("T88"),5)/60),"00"),":",TEXT(MOD(CEILING(INDIRECT("T88"),5),60),"00"))</f>
        <v>01:40</v>
      </c>
      <c r="V88" s="9">
        <f ca="1">$V$89-$Y$88</f>
        <v>0.27083333333333331</v>
      </c>
      <c r="W88" s="38"/>
      <c r="X88" s="10"/>
      <c r="Y88" s="11" t="str">
        <f ca="1">CONCATENATE(TEXT(INT(CEILING(INDIRECT("X88"),5)/60),"00"),":",TEXT(MOD(CEILING(INDIRECT("X88"),5),60),"00"))</f>
        <v>00:00</v>
      </c>
      <c r="Z88"/>
      <c r="AA88"/>
      <c r="AB88"/>
      <c r="AC88"/>
    </row>
    <row r="89" spans="2:29" ht="13.5" customHeight="1" x14ac:dyDescent="0.25">
      <c r="B89" s="9">
        <f ca="1">$B$90-$E$89</f>
        <v>0.27083333333333337</v>
      </c>
      <c r="C89" s="39" t="s">
        <v>71</v>
      </c>
      <c r="D89" s="10">
        <v>92</v>
      </c>
      <c r="E89" s="11" t="str">
        <f ca="1">CONCATENATE(TEXT(INT(CEILING(INDIRECT("D89"),5)/60),"00"),":",TEXT(MOD(CEILING(INDIRECT("D89"),5),60),"00"))</f>
        <v>01:35</v>
      </c>
      <c r="F89" s="9">
        <f ca="1">$F$90-$I$89</f>
        <v>0.27083333333333343</v>
      </c>
      <c r="G89" s="39" t="s">
        <v>86</v>
      </c>
      <c r="H89" s="10">
        <v>121</v>
      </c>
      <c r="I89" s="11" t="str">
        <f ca="1">CONCATENATE(TEXT(INT(CEILING(INDIRECT("H89"),5)/60),"00"),":",TEXT(MOD(CEILING(INDIRECT("H89"),5),60),"00"))</f>
        <v>02:05</v>
      </c>
      <c r="J89" s="9">
        <f ca="1">$J$90-$M$89</f>
        <v>0.27430555555555552</v>
      </c>
      <c r="K89" s="39"/>
      <c r="L89" s="10"/>
      <c r="M89" s="11" t="str">
        <f ca="1">CONCATENATE(TEXT(INT(CEILING(INDIRECT("L89"),5)/60),"00"),":",TEXT(MOD(CEILING(INDIRECT("L89"),5),60),"00"))</f>
        <v>00:00</v>
      </c>
      <c r="N89" s="9">
        <f ca="1">$N$90-$Q$89</f>
        <v>0.33333333333333326</v>
      </c>
      <c r="O89" s="38" t="s">
        <v>25</v>
      </c>
      <c r="P89" s="10">
        <v>86</v>
      </c>
      <c r="Q89" s="11" t="str">
        <f ca="1">CONCATENATE(TEXT(INT(CEILING(INDIRECT("P89"),5)/60),"00"),":",TEXT(MOD(CEILING(INDIRECT("P89"),5),60),"00"))</f>
        <v>01:30</v>
      </c>
      <c r="R89" s="9">
        <f ca="1">$R$90-$U$89</f>
        <v>0.34027777777777779</v>
      </c>
      <c r="S89" s="39" t="s">
        <v>37</v>
      </c>
      <c r="T89" s="10">
        <v>113</v>
      </c>
      <c r="U89" s="11" t="str">
        <f ca="1">CONCATENATE(TEXT(INT(CEILING(INDIRECT("T89"),5)/60),"00"),":",TEXT(MOD(CEILING(INDIRECT("T89"),5),60),"00"))</f>
        <v>01:55</v>
      </c>
      <c r="V89" s="9">
        <f ca="1">$V$90-$Y$89</f>
        <v>0.27083333333333331</v>
      </c>
      <c r="W89" s="39" t="s">
        <v>45</v>
      </c>
      <c r="X89" s="10">
        <v>102</v>
      </c>
      <c r="Y89" s="11" t="str">
        <f ca="1">CONCATENATE(TEXT(INT(CEILING(INDIRECT("X89"),5)/60),"00"),":",TEXT(MOD(CEILING(INDIRECT("X89"),5),60),"00"))</f>
        <v>01:45</v>
      </c>
      <c r="Z89"/>
      <c r="AA89"/>
      <c r="AB89"/>
      <c r="AC89"/>
    </row>
    <row r="90" spans="2:29" ht="13.5" customHeight="1" x14ac:dyDescent="0.25">
      <c r="B90" s="9">
        <f ca="1">$B$91-$E$90</f>
        <v>0.33680555555555558</v>
      </c>
      <c r="C90" s="39" t="s">
        <v>72</v>
      </c>
      <c r="D90" s="10">
        <v>98</v>
      </c>
      <c r="E90" s="11" t="str">
        <f ca="1">CONCATENATE(TEXT(INT(CEILING(INDIRECT("D90"),5)/60),"00"),":",TEXT(MOD(CEILING(INDIRECT("D90"),5),60),"00"))</f>
        <v>01:40</v>
      </c>
      <c r="F90" s="9">
        <f ca="1">$F$91-$I$90</f>
        <v>0.35763888888888901</v>
      </c>
      <c r="G90" s="39" t="s">
        <v>79</v>
      </c>
      <c r="H90" s="10">
        <v>96</v>
      </c>
      <c r="I90" s="11" t="str">
        <f ca="1">CONCATENATE(TEXT(INT(CEILING(INDIRECT("H90"),5)/60),"00"),":",TEXT(MOD(CEILING(INDIRECT("H90"),5),60),"00"))</f>
        <v>01:40</v>
      </c>
      <c r="J90" s="9">
        <f ca="1">$J$91-$M$90</f>
        <v>0.27430555555555552</v>
      </c>
      <c r="K90" s="39" t="s">
        <v>61</v>
      </c>
      <c r="L90" s="10">
        <v>117</v>
      </c>
      <c r="M90" s="11" t="str">
        <f ca="1">CONCATENATE(TEXT(INT(CEILING(INDIRECT("L90"),5)/60),"00"),":",TEXT(MOD(CEILING(INDIRECT("L90"),5),60),"00"))</f>
        <v>02:00</v>
      </c>
      <c r="N90" s="9">
        <f ca="1">$N$91-$Q$90</f>
        <v>0.39583333333333326</v>
      </c>
      <c r="O90" s="39" t="s">
        <v>42</v>
      </c>
      <c r="P90" s="10">
        <v>81</v>
      </c>
      <c r="Q90" s="11" t="str">
        <f ca="1">CONCATENATE(TEXT(INT(CEILING(INDIRECT("P90"),5)/60),"00"),":",TEXT(MOD(CEILING(INDIRECT("P90"),5),60),"00"))</f>
        <v>01:25</v>
      </c>
      <c r="R90" s="9">
        <f ca="1">$R$91-$U$90</f>
        <v>0.4201388888888889</v>
      </c>
      <c r="S90" s="39" t="s">
        <v>38</v>
      </c>
      <c r="T90" s="10">
        <v>89</v>
      </c>
      <c r="U90" s="11" t="str">
        <f ca="1">CONCATENATE(TEXT(INT(CEILING(INDIRECT("T90"),5)/60),"00"),":",TEXT(MOD(CEILING(INDIRECT("T90"),5),60),"00"))</f>
        <v>01:30</v>
      </c>
      <c r="V90" s="9">
        <f ca="1">$V$91-$Y$90</f>
        <v>0.34375</v>
      </c>
      <c r="W90" s="39" t="s">
        <v>39</v>
      </c>
      <c r="X90" s="10">
        <v>94</v>
      </c>
      <c r="Y90" s="11" t="str">
        <f ca="1">CONCATENATE(TEXT(INT(CEILING(INDIRECT("X90"),5)/60),"00"),":",TEXT(MOD(CEILING(INDIRECT("X90"),5),60),"00"))</f>
        <v>01:35</v>
      </c>
      <c r="Z90"/>
      <c r="AA90"/>
      <c r="AB90"/>
      <c r="AC90"/>
    </row>
    <row r="91" spans="2:29" ht="13.5" customHeight="1" x14ac:dyDescent="0.25">
      <c r="B91" s="9">
        <f ca="1">$B$92-$E$91</f>
        <v>0.40625</v>
      </c>
      <c r="C91" s="39" t="s">
        <v>73</v>
      </c>
      <c r="D91" s="10">
        <v>111</v>
      </c>
      <c r="E91" s="11" t="str">
        <f ca="1">CONCATENATE(TEXT(INT(CEILING(INDIRECT("D91"),5)/60),"00"),":",TEXT(MOD(CEILING(INDIRECT("D91"),5),60),"00"))</f>
        <v>01:55</v>
      </c>
      <c r="F91" s="9">
        <f ca="1">$F$92-$I$91</f>
        <v>0.42708333333333343</v>
      </c>
      <c r="G91" s="39" t="s">
        <v>87</v>
      </c>
      <c r="H91" s="10">
        <v>116</v>
      </c>
      <c r="I91" s="11" t="str">
        <f ca="1">CONCATENATE(TEXT(INT(CEILING(INDIRECT("H91"),5)/60),"00"),":",TEXT(MOD(CEILING(INDIRECT("H91"),5),60),"00"))</f>
        <v>02:00</v>
      </c>
      <c r="J91" s="9">
        <f ca="1">$J$92-$M$91</f>
        <v>0.35763888888888884</v>
      </c>
      <c r="K91" s="39" t="s">
        <v>92</v>
      </c>
      <c r="L91" s="10">
        <v>116</v>
      </c>
      <c r="M91" s="11" t="str">
        <f ca="1">CONCATENATE(TEXT(INT(CEILING(INDIRECT("L91"),5)/60),"00"),":",TEXT(MOD(CEILING(INDIRECT("L91"),5),60),"00"))</f>
        <v>02:00</v>
      </c>
      <c r="N91" s="9">
        <f ca="1">$N$92-$Q$91</f>
        <v>0.45486111111111105</v>
      </c>
      <c r="O91" s="39" t="s">
        <v>29</v>
      </c>
      <c r="P91" s="10">
        <v>92</v>
      </c>
      <c r="Q91" s="11" t="str">
        <f ca="1">CONCATENATE(TEXT(INT(CEILING(INDIRECT("P91"),5)/60),"00"),":",TEXT(MOD(CEILING(INDIRECT("P91"),5),60),"00"))</f>
        <v>01:35</v>
      </c>
      <c r="R91" s="9">
        <f ca="1">$R$92-$U$91</f>
        <v>0.4826388888888889</v>
      </c>
      <c r="S91" s="40" t="s">
        <v>28</v>
      </c>
      <c r="T91" s="10">
        <v>62</v>
      </c>
      <c r="U91" s="11" t="str">
        <f ca="1">CONCATENATE(TEXT(INT(CEILING(INDIRECT("T91"),5)/60),"00"),":",TEXT(MOD(CEILING(INDIRECT("T91"),5),60),"00"))</f>
        <v>01:05</v>
      </c>
      <c r="V91" s="9">
        <f ca="1">$V$92-$Y$91</f>
        <v>0.40972222222222221</v>
      </c>
      <c r="W91" s="39" t="s">
        <v>17</v>
      </c>
      <c r="X91" s="10">
        <v>93</v>
      </c>
      <c r="Y91" s="11" t="str">
        <f ca="1">CONCATENATE(TEXT(INT(CEILING(INDIRECT("X91"),5)/60),"00"),":",TEXT(MOD(CEILING(INDIRECT("X91"),5),60),"00"))</f>
        <v>01:35</v>
      </c>
      <c r="Z91"/>
      <c r="AA91"/>
      <c r="AB91"/>
      <c r="AC91"/>
    </row>
    <row r="92" spans="2:29" ht="13.5" customHeight="1" x14ac:dyDescent="0.25">
      <c r="B92" s="9">
        <f ca="1">$B$93-$E$92</f>
        <v>0.4861111111111111</v>
      </c>
      <c r="C92" s="39" t="s">
        <v>74</v>
      </c>
      <c r="D92" s="10">
        <v>151</v>
      </c>
      <c r="E92" s="11" t="str">
        <f ca="1">CONCATENATE(TEXT(INT(CEILING(INDIRECT("D92"),5)/60),"00"),":",TEXT(MOD(CEILING(INDIRECT("D92"),5),60),"00"))</f>
        <v>02:35</v>
      </c>
      <c r="F92" s="9">
        <f ca="1">$F$93-$I$92</f>
        <v>0.51041666666666674</v>
      </c>
      <c r="G92" s="39" t="s">
        <v>84</v>
      </c>
      <c r="H92" s="10">
        <v>101</v>
      </c>
      <c r="I92" s="11" t="str">
        <f ca="1">CONCATENATE(TEXT(INT(CEILING(INDIRECT("H92"),5)/60),"00"),":",TEXT(MOD(CEILING(INDIRECT("H92"),5),60),"00"))</f>
        <v>01:45</v>
      </c>
      <c r="J92" s="9">
        <f ca="1">$J$93-$M$92</f>
        <v>0.44097222222222215</v>
      </c>
      <c r="K92" s="39" t="s">
        <v>80</v>
      </c>
      <c r="L92" s="10">
        <v>114</v>
      </c>
      <c r="M92" s="11" t="str">
        <f ca="1">CONCATENATE(TEXT(INT(CEILING(INDIRECT("L92"),5)/60),"00"),":",TEXT(MOD(CEILING(INDIRECT("L92"),5),60),"00"))</f>
        <v>01:55</v>
      </c>
      <c r="N92" s="9">
        <f ca="1">$N$93-$Q$92</f>
        <v>0.52083333333333326</v>
      </c>
      <c r="O92" s="39" t="s">
        <v>24</v>
      </c>
      <c r="P92" s="10">
        <v>96</v>
      </c>
      <c r="Q92" s="11" t="str">
        <f ca="1">CONCATENATE(TEXT(INT(CEILING(INDIRECT("P92"),5)/60),"00"),":",TEXT(MOD(CEILING(INDIRECT("P92"),5),60),"00"))</f>
        <v>01:40</v>
      </c>
      <c r="R92" s="9">
        <f ca="1">$R$93-$U$92</f>
        <v>0.52777777777777779</v>
      </c>
      <c r="S92" s="41" t="s">
        <v>31</v>
      </c>
      <c r="T92" s="10">
        <v>101</v>
      </c>
      <c r="U92" s="11" t="str">
        <f ca="1">CONCATENATE(TEXT(INT(CEILING(INDIRECT("T92"),5)/60),"00"),":",TEXT(MOD(CEILING(INDIRECT("T92"),5),60),"00"))</f>
        <v>01:45</v>
      </c>
      <c r="V92" s="9">
        <f ca="1">$V$93-$Y$92</f>
        <v>0.47569444444444442</v>
      </c>
      <c r="W92" s="41" t="s">
        <v>40</v>
      </c>
      <c r="X92" s="10">
        <v>96</v>
      </c>
      <c r="Y92" s="11" t="str">
        <f ca="1">CONCATENATE(TEXT(INT(CEILING(INDIRECT("X92"),5)/60),"00"),":",TEXT(MOD(CEILING(INDIRECT("X92"),5),60),"00"))</f>
        <v>01:40</v>
      </c>
      <c r="Z92"/>
      <c r="AA92"/>
      <c r="AB92"/>
      <c r="AC92"/>
    </row>
    <row r="93" spans="2:29" ht="13.5" customHeight="1" x14ac:dyDescent="0.25">
      <c r="B93" s="9">
        <f ca="1">$B$94-$E$93</f>
        <v>0.59375</v>
      </c>
      <c r="C93" s="40" t="s">
        <v>75</v>
      </c>
      <c r="D93" s="10">
        <v>106</v>
      </c>
      <c r="E93" s="11" t="str">
        <f ca="1">CONCATENATE(TEXT(INT(CEILING(INDIRECT("D93"),5)/60),"00"),":",TEXT(MOD(CEILING(INDIRECT("D93"),5),60),"00"))</f>
        <v>01:50</v>
      </c>
      <c r="F93" s="9">
        <f ca="1">$F$94-$I$93</f>
        <v>0.58333333333333337</v>
      </c>
      <c r="G93" s="40" t="s">
        <v>89</v>
      </c>
      <c r="H93" s="10">
        <v>98</v>
      </c>
      <c r="I93" s="11" t="str">
        <f ca="1">CONCATENATE(TEXT(INT(CEILING(INDIRECT("H93"),5)/60),"00"),":",TEXT(MOD(CEILING(INDIRECT("H93"),5),60),"00"))</f>
        <v>01:40</v>
      </c>
      <c r="J93" s="9">
        <f ca="1">$J$94-$M$93</f>
        <v>0.52083333333333326</v>
      </c>
      <c r="K93" s="40" t="s">
        <v>18</v>
      </c>
      <c r="L93" s="10">
        <v>131</v>
      </c>
      <c r="M93" s="11" t="str">
        <f ca="1">CONCATENATE(TEXT(INT(CEILING(INDIRECT("L93"),5)/60),"00"),":",TEXT(MOD(CEILING(INDIRECT("L93"),5),60),"00"))</f>
        <v>02:15</v>
      </c>
      <c r="N93" s="9">
        <f ca="1">$N$94-$Q$93</f>
        <v>0.59027777777777768</v>
      </c>
      <c r="O93" s="39" t="s">
        <v>49</v>
      </c>
      <c r="P93" s="10">
        <v>88</v>
      </c>
      <c r="Q93" s="11" t="str">
        <f ca="1">CONCATENATE(TEXT(INT(CEILING(INDIRECT("P93"),5)/60),"00"),":",TEXT(MOD(CEILING(INDIRECT("P93"),5),60),"00"))</f>
        <v>01:30</v>
      </c>
      <c r="R93" s="9">
        <f ca="1">$R$94-$U$93</f>
        <v>0.60069444444444442</v>
      </c>
      <c r="S93" s="34" t="s">
        <v>33</v>
      </c>
      <c r="T93" s="1">
        <v>86</v>
      </c>
      <c r="U93" s="11" t="str">
        <f ca="1">CONCATENATE(TEXT(INT(CEILING(INDIRECT("T93"),5)/60),"00"),":",TEXT(MOD(CEILING(INDIRECT("T93"),5),60),"00"))</f>
        <v>01:30</v>
      </c>
      <c r="V93" s="9">
        <f ca="1">$V$94-$Y$93</f>
        <v>0.54513888888888884</v>
      </c>
      <c r="W93" s="40" t="s">
        <v>41</v>
      </c>
      <c r="X93" s="10">
        <v>112</v>
      </c>
      <c r="Y93" s="11" t="str">
        <f ca="1">CONCATENATE(TEXT(INT(CEILING(INDIRECT("X93"),5)/60),"00"),":",TEXT(MOD(CEILING(INDIRECT("X93"),5),60),"00"))</f>
        <v>01:55</v>
      </c>
      <c r="Z93"/>
      <c r="AA93"/>
      <c r="AB93"/>
      <c r="AC93"/>
    </row>
    <row r="94" spans="2:29" ht="13.5" customHeight="1" x14ac:dyDescent="0.25">
      <c r="B94" s="9">
        <f ca="1">$B$95-$E$94</f>
        <v>0.67013888888888884</v>
      </c>
      <c r="C94" s="41" t="s">
        <v>76</v>
      </c>
      <c r="D94" s="10">
        <v>88</v>
      </c>
      <c r="E94" s="11" t="str">
        <f ca="1">CONCATENATE(TEXT(INT(CEILING(INDIRECT("D94"),5)/60),"00"),":",TEXT(MOD(CEILING(INDIRECT("D94"),5),60),"00"))</f>
        <v>01:30</v>
      </c>
      <c r="F94" s="9">
        <f ca="1">$F$95-$I$94</f>
        <v>0.65277777777777779</v>
      </c>
      <c r="G94" s="41" t="s">
        <v>82</v>
      </c>
      <c r="H94" s="10">
        <v>96</v>
      </c>
      <c r="I94" s="11" t="str">
        <f ca="1">CONCATENATE(TEXT(INT(CEILING(INDIRECT("H94"),5)/60),"00"),":",TEXT(MOD(CEILING(INDIRECT("H94"),5),60),"00"))</f>
        <v>01:40</v>
      </c>
      <c r="J94" s="9">
        <f ca="1">$J$95-$M$94</f>
        <v>0.61458333333333326</v>
      </c>
      <c r="K94" s="39" t="s">
        <v>43</v>
      </c>
      <c r="L94" s="10">
        <v>114</v>
      </c>
      <c r="M94" s="11" t="str">
        <f ca="1">CONCATENATE(TEXT(INT(CEILING(INDIRECT("L94"),5)/60),"00"),":",TEXT(MOD(CEILING(INDIRECT("L94"),5),60),"00"))</f>
        <v>01:55</v>
      </c>
      <c r="N94" s="9">
        <f ca="1">$N$95-$Q$94</f>
        <v>0.65277777777777768</v>
      </c>
      <c r="O94" s="40" t="s">
        <v>30</v>
      </c>
      <c r="P94" s="10">
        <v>86</v>
      </c>
      <c r="Q94" s="11" t="str">
        <f ca="1">CONCATENATE(TEXT(INT(CEILING(INDIRECT("P94"),5)/60),"00"),":",TEXT(MOD(CEILING(INDIRECT("P94"),5),60),"00"))</f>
        <v>01:30</v>
      </c>
      <c r="R94" s="9">
        <f ca="1">$R$95-$U$94</f>
        <v>0.66319444444444442</v>
      </c>
      <c r="S94" s="38" t="s">
        <v>34</v>
      </c>
      <c r="T94" s="10">
        <v>88</v>
      </c>
      <c r="U94" s="11" t="str">
        <f ca="1">CONCATENATE(TEXT(INT(CEILING(INDIRECT("T94"),5)/60),"00"),":",TEXT(MOD(CEILING(INDIRECT("T94"),5),60),"00"))</f>
        <v>01:30</v>
      </c>
      <c r="V94" s="9">
        <f ca="1">$V$95-$Y$94</f>
        <v>0.625</v>
      </c>
      <c r="W94" s="39" t="s">
        <v>43</v>
      </c>
      <c r="X94" s="10">
        <v>114</v>
      </c>
      <c r="Y94" s="11" t="str">
        <f ca="1">CONCATENATE(TEXT(INT(CEILING(INDIRECT("X94"),5)/60),"00"),":",TEXT(MOD(CEILING(INDIRECT("X94"),5),60),"00"))</f>
        <v>01:55</v>
      </c>
      <c r="Z94"/>
      <c r="AA94"/>
      <c r="AB94"/>
      <c r="AC94"/>
    </row>
    <row r="95" spans="2:29" ht="13.5" customHeight="1" x14ac:dyDescent="0.25">
      <c r="B95" s="9">
        <f ca="1">$B$96-$E$95</f>
        <v>0.73263888888888884</v>
      </c>
      <c r="C95" s="40" t="s">
        <v>81</v>
      </c>
      <c r="D95" s="10">
        <v>81</v>
      </c>
      <c r="E95" s="11" t="str">
        <f ca="1">CONCATENATE(TEXT(INT(CEILING(INDIRECT("D95"),5)/60),"00"),":",TEXT(MOD(CEILING(INDIRECT("D95"),5),60),"00"))</f>
        <v>01:25</v>
      </c>
      <c r="F95" s="9">
        <f ca="1">$F$96-$I$95</f>
        <v>0.72222222222222221</v>
      </c>
      <c r="G95" s="40" t="s">
        <v>90</v>
      </c>
      <c r="H95" s="10">
        <v>91</v>
      </c>
      <c r="I95" s="11" t="str">
        <f ca="1">CONCATENATE(TEXT(INT(CEILING(INDIRECT("H95"),5)/60),"00"),":",TEXT(MOD(CEILING(INDIRECT("H95"),5),60),"00"))</f>
        <v>01:35</v>
      </c>
      <c r="J95" s="9">
        <f ca="1">$J$96-$M$95</f>
        <v>0.69444444444444442</v>
      </c>
      <c r="K95" s="40" t="s">
        <v>85</v>
      </c>
      <c r="L95" s="10">
        <v>133</v>
      </c>
      <c r="M95" s="11" t="str">
        <f ca="1">CONCATENATE(TEXT(INT(CEILING(INDIRECT("L95"),5)/60),"00"),":",TEXT(MOD(CEILING(INDIRECT("L95"),5),60),"00"))</f>
        <v>02:15</v>
      </c>
      <c r="N95" s="9">
        <f ca="1">$N$96-$Q$95</f>
        <v>0.71527777777777768</v>
      </c>
      <c r="O95" s="40" t="s">
        <v>26</v>
      </c>
      <c r="P95" s="10">
        <v>107</v>
      </c>
      <c r="Q95" s="11" t="str">
        <f ca="1">CONCATENATE(TEXT(INT(CEILING(INDIRECT("P95"),5)/60),"00"),":",TEXT(MOD(CEILING(INDIRECT("P95"),5),60),"00"))</f>
        <v>01:50</v>
      </c>
      <c r="R95" s="9">
        <f ca="1">$R$96-$U$95</f>
        <v>0.72569444444444442</v>
      </c>
      <c r="S95" s="41" t="s">
        <v>16</v>
      </c>
      <c r="T95" s="12">
        <v>88</v>
      </c>
      <c r="U95" s="11" t="str">
        <f ca="1">CONCATENATE(TEXT(INT(CEILING(INDIRECT("T95"),5)/60),"00"),":",TEXT(MOD(CEILING(INDIRECT("T95"),5),60),"00"))</f>
        <v>01:30</v>
      </c>
      <c r="V95" s="9">
        <f ca="1">$V$96-$Y$95</f>
        <v>0.70486111111111116</v>
      </c>
      <c r="W95" s="39" t="s">
        <v>46</v>
      </c>
      <c r="X95" s="10">
        <v>106</v>
      </c>
      <c r="Y95" s="11" t="str">
        <f ca="1">CONCATENATE(TEXT(INT(CEILING(INDIRECT("X95"),5)/60),"00"),":",TEXT(MOD(CEILING(INDIRECT("X95"),5),60),"00"))</f>
        <v>01:50</v>
      </c>
      <c r="Z95"/>
      <c r="AA95"/>
      <c r="AB95"/>
      <c r="AC95"/>
    </row>
    <row r="96" spans="2:29" ht="13.5" customHeight="1" x14ac:dyDescent="0.25">
      <c r="B96" s="9">
        <f ca="1">$B$97-$E$96</f>
        <v>0.79166666666666663</v>
      </c>
      <c r="C96" s="39" t="s">
        <v>417</v>
      </c>
      <c r="D96" s="10">
        <v>86</v>
      </c>
      <c r="E96" s="11" t="str">
        <f ca="1">CONCATENATE(TEXT(INT(CEILING(INDIRECT("D96"),5)/60),"00"),":",TEXT(MOD(CEILING(INDIRECT("D96"),5),60),"00"))</f>
        <v>01:30</v>
      </c>
      <c r="F96" s="9">
        <f ca="1">$F$97-$I$96</f>
        <v>0.78819444444444442</v>
      </c>
      <c r="G96" s="39" t="s">
        <v>17</v>
      </c>
      <c r="H96" s="10">
        <v>93</v>
      </c>
      <c r="I96" s="11" t="str">
        <f ca="1">CONCATENATE(TEXT(INT(CEILING(INDIRECT("H96"),5)/60),"00"),":",TEXT(MOD(CEILING(INDIRECT("H96"),5),60),"00"))</f>
        <v>01:35</v>
      </c>
      <c r="J96" s="9">
        <f ca="1">$J$97-$M$96</f>
        <v>0.78819444444444442</v>
      </c>
      <c r="K96" s="39" t="s">
        <v>416</v>
      </c>
      <c r="L96" s="10">
        <v>92</v>
      </c>
      <c r="M96" s="11" t="str">
        <f ca="1">CONCATENATE(TEXT(INT(CEILING(INDIRECT("L96"),5)/60),"00"),":",TEXT(MOD(CEILING(INDIRECT("L96"),5),60),"00"))</f>
        <v>01:35</v>
      </c>
      <c r="N96" s="9">
        <f ca="1">$N$97-$Q$96</f>
        <v>0.79166666666666663</v>
      </c>
      <c r="O96" s="39" t="s">
        <v>27</v>
      </c>
      <c r="P96" s="10">
        <v>88</v>
      </c>
      <c r="Q96" s="11" t="str">
        <f ca="1">CONCATENATE(TEXT(INT(CEILING(INDIRECT("P96"),5)/60),"00"),":",TEXT(MOD(CEILING(INDIRECT("P96"),5),60),"00"))</f>
        <v>01:30</v>
      </c>
      <c r="R96" s="9">
        <f ca="1">$R$97-$U$96</f>
        <v>0.78819444444444442</v>
      </c>
      <c r="S96" s="41" t="s">
        <v>412</v>
      </c>
      <c r="T96" s="203">
        <v>92</v>
      </c>
      <c r="U96" s="11" t="str">
        <f ca="1">CONCATENATE(TEXT(INT(CEILING(INDIRECT("T96"),5)/60),"00"),":",TEXT(MOD(CEILING(INDIRECT("T96"),5),60),"00"))</f>
        <v>01:35</v>
      </c>
      <c r="V96" s="9">
        <f ca="1">$V$97-$Y$96</f>
        <v>0.78125</v>
      </c>
      <c r="W96" s="40" t="s">
        <v>44</v>
      </c>
      <c r="X96" s="10">
        <v>103</v>
      </c>
      <c r="Y96" s="11" t="str">
        <f ca="1">CONCATENATE(TEXT(INT(CEILING(INDIRECT("X96"),5)/60),"00"),":",TEXT(MOD(CEILING(INDIRECT("X96"),5),60),"00"))</f>
        <v>01:45</v>
      </c>
      <c r="Z96"/>
      <c r="AA96"/>
      <c r="AB96"/>
      <c r="AC96"/>
    </row>
    <row r="97" spans="2:29" ht="13.5" customHeight="1" x14ac:dyDescent="0.25">
      <c r="B97" s="13">
        <v>0.85416666666666663</v>
      </c>
      <c r="C97" s="42" t="s">
        <v>20</v>
      </c>
      <c r="D97" s="14">
        <v>94</v>
      </c>
      <c r="E97" s="11" t="str">
        <f ca="1">CONCATENATE(TEXT(INT(CEILING(INDIRECT("D97"),5)/60),"00"),":",TEXT(MOD(CEILING(INDIRECT("D97"),5),60),"00"))</f>
        <v>01:35</v>
      </c>
      <c r="F97" s="13">
        <v>0.85416666666666663</v>
      </c>
      <c r="G97" s="42" t="s">
        <v>21</v>
      </c>
      <c r="H97" s="14">
        <v>92</v>
      </c>
      <c r="I97" s="11" t="str">
        <f ca="1">CONCATENATE(TEXT(INT(CEILING(INDIRECT("H97"),5)/60),"00"),":",TEXT(MOD(CEILING(INDIRECT("H97"),5),60),"00"))</f>
        <v>01:35</v>
      </c>
      <c r="J97" s="13">
        <v>0.85416666666666663</v>
      </c>
      <c r="K97" s="42" t="s">
        <v>418</v>
      </c>
      <c r="L97" s="14">
        <v>102</v>
      </c>
      <c r="M97" s="11" t="str">
        <f ca="1">CONCATENATE(TEXT(INT(CEILING(INDIRECT("L97"),5)/60),"00"),":",TEXT(MOD(CEILING(INDIRECT("L97"),5),60),"00"))</f>
        <v>01:45</v>
      </c>
      <c r="N97" s="13">
        <v>0.85416666666666663</v>
      </c>
      <c r="O97" s="42" t="s">
        <v>414</v>
      </c>
      <c r="P97" s="14">
        <v>99</v>
      </c>
      <c r="Q97" s="11" t="str">
        <f ca="1">CONCATENATE(TEXT(INT(CEILING(INDIRECT("P97"),5)/60),"00"),":",TEXT(MOD(CEILING(INDIRECT("P97"),5),60),"00"))</f>
        <v>01:40</v>
      </c>
      <c r="R97" s="13">
        <v>0.85416666666666663</v>
      </c>
      <c r="S97" s="244" t="s">
        <v>35</v>
      </c>
      <c r="T97" s="245">
        <v>82</v>
      </c>
      <c r="U97" s="11" t="str">
        <f ca="1">CONCATENATE(TEXT(INT(CEILING(INDIRECT("T97"),5)/60),"00"),":",TEXT(MOD(CEILING(INDIRECT("T97"),5),60),"00"))</f>
        <v>01:25</v>
      </c>
      <c r="V97" s="13">
        <v>0.85416666666666663</v>
      </c>
      <c r="W97" s="42" t="s">
        <v>417</v>
      </c>
      <c r="X97" s="14">
        <v>86</v>
      </c>
      <c r="Y97" s="11" t="str">
        <f ca="1">CONCATENATE(TEXT(INT(CEILING(INDIRECT("X97"),5)/60),"00"),":",TEXT(MOD(CEILING(INDIRECT("X97"),5),60),"00"))</f>
        <v>01:30</v>
      </c>
      <c r="Z97"/>
      <c r="AC97"/>
    </row>
    <row r="98" spans="2:29" ht="13.5" customHeight="1" x14ac:dyDescent="0.25">
      <c r="B98" s="9">
        <f ca="1">IF($B$97+$E$97&gt;1,$B$97+$E$97-1,$B$97+$E$97)</f>
        <v>0.92013888888888884</v>
      </c>
      <c r="C98" s="41" t="s">
        <v>419</v>
      </c>
      <c r="D98" s="12">
        <v>108</v>
      </c>
      <c r="E98" s="11" t="str">
        <f ca="1">CONCATENATE(TEXT(INT(CEILING(INDIRECT("D98"),5)/60),"00"),":",TEXT(MOD(CEILING(INDIRECT("D98"),5),60),"00"))</f>
        <v>01:50</v>
      </c>
      <c r="F98" s="9">
        <f ca="1">IF($F$97+$I$97&gt;1,$F$97+$I$97-1,$F$97+$I$97)</f>
        <v>0.92013888888888884</v>
      </c>
      <c r="G98" s="41" t="s">
        <v>414</v>
      </c>
      <c r="H98" s="12">
        <v>99</v>
      </c>
      <c r="I98" s="11" t="str">
        <f ca="1">CONCATENATE(TEXT(INT(CEILING(INDIRECT("H98"),5)/60),"00"),":",TEXT(MOD(CEILING(INDIRECT("H98"),5),60),"00"))</f>
        <v>01:40</v>
      </c>
      <c r="J98" s="9">
        <f ca="1">IF($J$97+$M$97&gt;1,$J$97+$M$97-1,$J$97+$M$97)</f>
        <v>0.92708333333333326</v>
      </c>
      <c r="K98" s="41" t="s">
        <v>413</v>
      </c>
      <c r="L98" s="12">
        <v>97</v>
      </c>
      <c r="M98" s="11" t="str">
        <f ca="1">CONCATENATE(TEXT(INT(CEILING(INDIRECT("L98"),5)/60),"00"),":",TEXT(MOD(CEILING(INDIRECT("L98"),5),60),"00"))</f>
        <v>01:40</v>
      </c>
      <c r="N98" s="9">
        <f ca="1">IF($N$97+$Q$97&gt;1,$N$97+$Q$97-1,$N$97+$Q$97)</f>
        <v>0.92361111111111105</v>
      </c>
      <c r="O98" s="41" t="s">
        <v>15</v>
      </c>
      <c r="P98" s="12">
        <v>120</v>
      </c>
      <c r="Q98" s="11" t="str">
        <f ca="1">CONCATENATE(TEXT(INT(CEILING(INDIRECT("P98"),5)/60),"00"),":",TEXT(MOD(CEILING(INDIRECT("P98"),5),60),"00"))</f>
        <v>02:00</v>
      </c>
      <c r="R98" s="9">
        <f ca="1">IF($R$97+$U$97&gt;1,$R$97+$U$97-1,$R$97+$U$97)</f>
        <v>0.91319444444444442</v>
      </c>
      <c r="S98" s="40" t="s">
        <v>32</v>
      </c>
      <c r="T98" s="10">
        <v>97</v>
      </c>
      <c r="U98" s="11" t="str">
        <f ca="1">CONCATENATE(TEXT(INT(CEILING(INDIRECT("T98"),5)/60),"00"),":",TEXT(MOD(CEILING(INDIRECT("T98"),5),60),"00"))</f>
        <v>01:40</v>
      </c>
      <c r="V98" s="9">
        <f ca="1">IF($V$97+$Y$97&gt;1,$V$97+$Y$97-1,$V$97+$Y$97)</f>
        <v>0.91666666666666663</v>
      </c>
      <c r="W98" s="41" t="s">
        <v>21</v>
      </c>
      <c r="X98" s="12">
        <v>92</v>
      </c>
      <c r="Y98" s="11" t="str">
        <f ca="1">CONCATENATE(TEXT(INT(CEILING(INDIRECT("X98"),5)/60),"00"),":",TEXT(MOD(CEILING(INDIRECT("X98"),5),60),"00"))</f>
        <v>01:35</v>
      </c>
      <c r="Z98"/>
      <c r="AA98"/>
      <c r="AB98"/>
      <c r="AC98"/>
    </row>
    <row r="99" spans="2:29" ht="13.5" customHeight="1" x14ac:dyDescent="0.25">
      <c r="B99" s="9">
        <f ca="1">IF($B$98+$E$98&gt;1,$B$98+$E$98-1,$B$98+$E$98)</f>
        <v>0.99652777777777768</v>
      </c>
      <c r="C99" s="41" t="s">
        <v>102</v>
      </c>
      <c r="D99" s="10">
        <v>81</v>
      </c>
      <c r="E99" s="11" t="str">
        <f ca="1">CONCATENATE(TEXT(INT(CEILING(INDIRECT("D99"),5)/60),"00"),":",TEXT(MOD(CEILING(INDIRECT("D99"),5),60),"00"))</f>
        <v>01:25</v>
      </c>
      <c r="F99" s="9">
        <f ca="1">IF($F$98+$I$98&gt;1,$F$98+$I$98-1,$F$98+$I$98)</f>
        <v>0.98958333333333326</v>
      </c>
      <c r="G99" s="34" t="s">
        <v>150</v>
      </c>
      <c r="H99" s="1">
        <v>116</v>
      </c>
      <c r="I99" s="11" t="str">
        <f ca="1">CONCATENATE(TEXT(INT(CEILING(INDIRECT("H99"),5)/60),"00"),":",TEXT(MOD(CEILING(INDIRECT("H99"),5),60),"00"))</f>
        <v>02:00</v>
      </c>
      <c r="J99" s="9">
        <f ca="1">IF($J$98+$M$98&gt;1,$J$98+$M$98-1,$J$98+$M$98)</f>
        <v>0.99652777777777768</v>
      </c>
      <c r="K99" s="41" t="s">
        <v>100</v>
      </c>
      <c r="L99" s="10">
        <v>81</v>
      </c>
      <c r="M99" s="11" t="str">
        <f ca="1">CONCATENATE(TEXT(INT(CEILING(INDIRECT("L99"),5)/60),"00"),":",TEXT(MOD(CEILING(INDIRECT("L99"),5),60),"00"))</f>
        <v>01:25</v>
      </c>
      <c r="N99" s="9">
        <f ca="1">IF($N$98+$Q$98&gt;1,$N$98+$Q$98-1,$N$98+$Q$98)</f>
        <v>6.9444444444444198E-3</v>
      </c>
      <c r="O99" s="41" t="s">
        <v>120</v>
      </c>
      <c r="P99" s="10">
        <v>131</v>
      </c>
      <c r="Q99" s="11" t="str">
        <f ca="1">CONCATENATE(TEXT(INT(CEILING(INDIRECT("P99"),5)/60),"00"),":",TEXT(MOD(CEILING(INDIRECT("P99"),5),60),"00"))</f>
        <v>02:15</v>
      </c>
      <c r="R99" s="9">
        <f ca="1">IF($R$98+$U$98&gt;1,$R$98+$U$98-1,$R$98+$U$98)</f>
        <v>0.98263888888888884</v>
      </c>
      <c r="S99" s="39" t="s">
        <v>419</v>
      </c>
      <c r="T99" s="10">
        <v>108</v>
      </c>
      <c r="U99" s="11" t="str">
        <f ca="1">CONCATENATE(TEXT(INT(CEILING(INDIRECT("T99"),5)/60),"00"),":",TEXT(MOD(CEILING(INDIRECT("T99"),5),60),"00"))</f>
        <v>01:50</v>
      </c>
      <c r="V99" s="9">
        <f ca="1">IF($V$98+$Y$98&gt;1,$V$98+$Y$98-1,$V$98+$Y$98)</f>
        <v>0.98263888888888884</v>
      </c>
      <c r="W99" s="41" t="s">
        <v>413</v>
      </c>
      <c r="X99" s="10">
        <v>97</v>
      </c>
      <c r="Y99" s="11" t="str">
        <f ca="1">CONCATENATE(TEXT(INT(CEILING(INDIRECT("X99"),5)/60),"00"),":",TEXT(MOD(CEILING(INDIRECT("X99"),5),60),"00"))</f>
        <v>01:40</v>
      </c>
      <c r="Z99"/>
      <c r="AA99"/>
      <c r="AB99"/>
      <c r="AC99"/>
    </row>
    <row r="100" spans="2:29" ht="13.5" customHeight="1" x14ac:dyDescent="0.25">
      <c r="B100" s="9">
        <f ca="1">IF($B$99+$E$99&gt;1,$B$99+$E$99-1,$B$99+$E$99)</f>
        <v>5.5555555555555358E-2</v>
      </c>
      <c r="C100" s="41" t="s">
        <v>100</v>
      </c>
      <c r="D100" s="10">
        <v>81</v>
      </c>
      <c r="E100" s="11" t="str">
        <f ca="1">CONCATENATE(TEXT(INT(CEILING(INDIRECT("D100"),5)/60),"00"),":",TEXT(MOD(CEILING(INDIRECT("D100"),5),60),"00"))</f>
        <v>01:25</v>
      </c>
      <c r="F100" s="9">
        <f ca="1">IF($F$99+$I$99&gt;1,$F$99+$I$99-1,$F$99+$I$99)</f>
        <v>7.2916666666666519E-2</v>
      </c>
      <c r="G100" s="41" t="s">
        <v>105</v>
      </c>
      <c r="H100" s="10">
        <v>87</v>
      </c>
      <c r="I100" s="11" t="str">
        <f ca="1">CONCATENATE(TEXT(INT(CEILING(INDIRECT("H100"),5)/60),"00"),":",TEXT(MOD(CEILING(INDIRECT("H100"),5),60),"00"))</f>
        <v>01:30</v>
      </c>
      <c r="J100" s="9">
        <f ca="1">IF($J$99+$M$99&gt;1,$J$99+$M$99-1,$J$99+$M$99)</f>
        <v>5.5555555555555358E-2</v>
      </c>
      <c r="K100" s="41" t="s">
        <v>114</v>
      </c>
      <c r="L100" s="10">
        <v>96</v>
      </c>
      <c r="M100" s="11" t="str">
        <f ca="1">CONCATENATE(TEXT(INT(CEILING(INDIRECT("L100"),5)/60),"00"),":",TEXT(MOD(CEILING(INDIRECT("L100"),5),60),"00"))</f>
        <v>01:40</v>
      </c>
      <c r="N100" s="9">
        <f ca="1">IF($N$99+$Q$99&gt;1,$N$99+$Q$99-1,$N$99+$Q$99)</f>
        <v>0.10069444444444442</v>
      </c>
      <c r="O100" s="41" t="s">
        <v>108</v>
      </c>
      <c r="P100" s="10">
        <v>108</v>
      </c>
      <c r="Q100" s="11" t="str">
        <f ca="1">CONCATENATE(TEXT(INT(CEILING(INDIRECT("P100"),5)/60),"00"),":",TEXT(MOD(CEILING(INDIRECT("P100"),5),60),"00"))</f>
        <v>01:50</v>
      </c>
      <c r="R100" s="9">
        <f ca="1">IF($R$99+$U$99&gt;1,$R$99+$U$99-1,$R$99+$U$99)</f>
        <v>5.9027777777777679E-2</v>
      </c>
      <c r="S100" s="41" t="s">
        <v>124</v>
      </c>
      <c r="T100" s="12">
        <v>86</v>
      </c>
      <c r="U100" s="11" t="str">
        <f ca="1">CONCATENATE(TEXT(INT(CEILING(INDIRECT("T100"),5)/60),"00"),":",TEXT(MOD(CEILING(INDIRECT("T100"),5),60),"00"))</f>
        <v>01:30</v>
      </c>
      <c r="V100" s="9">
        <f ca="1">IF($V$99+$Y$99&gt;1,$V$99+$Y$99-1,$V$99+$Y$99)</f>
        <v>5.2083333333333259E-2</v>
      </c>
      <c r="W100" s="41" t="s">
        <v>48</v>
      </c>
      <c r="X100" s="10">
        <v>92</v>
      </c>
      <c r="Y100" s="11" t="str">
        <f ca="1">CONCATENATE(TEXT(INT(CEILING(INDIRECT("X100"),5)/60),"00"),":",TEXT(MOD(CEILING(INDIRECT("X100"),5),60),"00"))</f>
        <v>01:35</v>
      </c>
      <c r="Z100"/>
      <c r="AA100"/>
      <c r="AB100"/>
      <c r="AC100"/>
    </row>
    <row r="101" spans="2:29" ht="13.5" customHeight="1" x14ac:dyDescent="0.25">
      <c r="B101" s="9">
        <f ca="1">IF($B$100+$E$100&gt;1,$B$100+$E$100-1,$B$100+$E$100)</f>
        <v>0.11458333333333315</v>
      </c>
      <c r="C101" s="41" t="s">
        <v>101</v>
      </c>
      <c r="D101" s="10">
        <v>127</v>
      </c>
      <c r="E101" s="11" t="str">
        <f ca="1">CONCATENATE(TEXT(INT(CEILING(INDIRECT("D101"),5)/60),"00"),":",TEXT(MOD(CEILING(INDIRECT("D101"),5),60),"00"))</f>
        <v>02:10</v>
      </c>
      <c r="F101" s="9">
        <f ca="1">IF($F$100+$I$100&gt;1,$F$100+$I$100-1,$F$100+$I$100)</f>
        <v>0.13541666666666652</v>
      </c>
      <c r="G101" s="41" t="s">
        <v>106</v>
      </c>
      <c r="H101" s="10">
        <v>103</v>
      </c>
      <c r="I101" s="11" t="str">
        <f ca="1">CONCATENATE(TEXT(INT(CEILING(INDIRECT("H101"),5)/60),"00"),":",TEXT(MOD(CEILING(INDIRECT("H101"),5),60),"00"))</f>
        <v>01:45</v>
      </c>
      <c r="J101" s="9">
        <f ca="1">IF($J$100+$M$100&gt;1,$J$100+$M$100-1,$J$100+$M$100)</f>
        <v>0.12499999999999979</v>
      </c>
      <c r="K101" s="41" t="s">
        <v>125</v>
      </c>
      <c r="L101" s="10">
        <v>101</v>
      </c>
      <c r="M101" s="11" t="str">
        <f ca="1">CONCATENATE(TEXT(INT(CEILING(INDIRECT("L101"),5)/60),"00"),":",TEXT(MOD(CEILING(INDIRECT("L101"),5),60),"00"))</f>
        <v>01:45</v>
      </c>
      <c r="N101" s="9">
        <f ca="1">IF($N$100+$Q$100&gt;1,$N$100+$Q$100-1,$N$100+$Q$100)</f>
        <v>0.17708333333333331</v>
      </c>
      <c r="O101" s="41" t="s">
        <v>113</v>
      </c>
      <c r="P101" s="155">
        <v>133</v>
      </c>
      <c r="Q101" s="11" t="str">
        <f ca="1">CONCATENATE(TEXT(INT(CEILING(INDIRECT("P101"),5)/60),"00"),":",TEXT(MOD(CEILING(INDIRECT("P101"),5),60),"00"))</f>
        <v>02:15</v>
      </c>
      <c r="R101" s="9">
        <f ca="1">IF($R$100+$U$100&gt;1,$R$100+$U$100-1,$R$100+$U$100)</f>
        <v>0.12152777777777768</v>
      </c>
      <c r="S101" s="41" t="s">
        <v>112</v>
      </c>
      <c r="T101" s="10">
        <v>121</v>
      </c>
      <c r="U101" s="11" t="str">
        <f ca="1">CONCATENATE(TEXT(INT(CEILING(INDIRECT("T101"),5)/60),"00"),":",TEXT(MOD(CEILING(INDIRECT("T101"),5),60),"00"))</f>
        <v>02:05</v>
      </c>
      <c r="V101" s="9">
        <f ca="1">IF($V$100+$Y$100&gt;1,$V$100+$Y$100-1,$V$100+$Y$100)</f>
        <v>0.11805555555555548</v>
      </c>
      <c r="W101" s="41" t="s">
        <v>105</v>
      </c>
      <c r="X101" s="10">
        <v>87</v>
      </c>
      <c r="Y101" s="11" t="str">
        <f ca="1">CONCATENATE(TEXT(INT(CEILING(INDIRECT("X101"),5)/60),"00"),":",TEXT(MOD(CEILING(INDIRECT("X101"),5),60),"00"))</f>
        <v>01:30</v>
      </c>
      <c r="Z101"/>
      <c r="AA101"/>
      <c r="AB101"/>
      <c r="AC101"/>
    </row>
    <row r="102" spans="2:29" ht="13.5" customHeight="1" x14ac:dyDescent="0.25">
      <c r="B102" s="9">
        <f ca="1">$B$101+$E$101</f>
        <v>0.20486111111111094</v>
      </c>
      <c r="C102" s="41" t="s">
        <v>103</v>
      </c>
      <c r="D102" s="155">
        <v>91</v>
      </c>
      <c r="E102" s="11" t="str">
        <f ca="1">CONCATENATE(TEXT(INT(CEILING(INDIRECT("D102"),5)/60),"00"),":",TEXT(MOD(CEILING(INDIRECT("D102"),5),60),"00"))</f>
        <v>01:35</v>
      </c>
      <c r="F102" s="9">
        <f ca="1">$F$101+$I$101</f>
        <v>0.2083333333333332</v>
      </c>
      <c r="G102" s="41" t="s">
        <v>104</v>
      </c>
      <c r="H102" s="10">
        <v>88</v>
      </c>
      <c r="I102" s="11" t="str">
        <f ca="1">CONCATENATE(TEXT(INT(CEILING(INDIRECT("H102"),5)/60),"00"),":",TEXT(MOD(CEILING(INDIRECT("H102"),5),60),"00"))</f>
        <v>01:30</v>
      </c>
      <c r="J102" s="9">
        <f ca="1">$J$101+$M$101</f>
        <v>0.19791666666666646</v>
      </c>
      <c r="K102" s="41" t="s">
        <v>126</v>
      </c>
      <c r="L102" s="155">
        <v>101</v>
      </c>
      <c r="M102" s="11" t="str">
        <f ca="1">CONCATENATE(TEXT(INT(CEILING(INDIRECT("L102"),5)/60),"00"),":",TEXT(MOD(CEILING(INDIRECT("L102"),5),60),"00"))</f>
        <v>01:45</v>
      </c>
      <c r="N102" s="9">
        <f ca="1">$N$101+$Q$101</f>
        <v>0.27083333333333331</v>
      </c>
      <c r="O102" s="41"/>
      <c r="P102" s="155"/>
      <c r="Q102" s="11" t="str">
        <f ca="1">CONCATENATE(TEXT(INT(CEILING(INDIRECT("P102"),5)/60),"00"),":",TEXT(MOD(CEILING(INDIRECT("P102"),5),60),"00"))</f>
        <v>00:00</v>
      </c>
      <c r="R102" s="9">
        <f ca="1">$R$101+$U$101</f>
        <v>0.20833333333333326</v>
      </c>
      <c r="S102" s="41" t="s">
        <v>109</v>
      </c>
      <c r="T102" s="12">
        <v>87</v>
      </c>
      <c r="U102" s="11" t="str">
        <f ca="1">CONCATENATE(TEXT(INT(CEILING(INDIRECT("T102"),5)/60),"00"),":",TEXT(MOD(CEILING(INDIRECT("T102"),5),60),"00"))</f>
        <v>01:30</v>
      </c>
      <c r="V102" s="9">
        <f ca="1">$V$101+$Y$101</f>
        <v>0.18055555555555547</v>
      </c>
      <c r="W102" s="41" t="s">
        <v>93</v>
      </c>
      <c r="X102" s="155">
        <v>129</v>
      </c>
      <c r="Y102" s="11" t="str">
        <f ca="1">CONCATENATE(TEXT(INT(CEILING(INDIRECT("X102"),5)/60),"00"),":",TEXT(MOD(CEILING(INDIRECT("X102"),5),60),"00"))</f>
        <v>02:10</v>
      </c>
      <c r="Z102"/>
      <c r="AA102"/>
      <c r="AB102"/>
      <c r="AC102"/>
    </row>
    <row r="103" spans="2:29" ht="13.5" customHeight="1" x14ac:dyDescent="0.25">
      <c r="B103" s="9">
        <f ca="1">$B$102+$E$102</f>
        <v>0.27083333333333315</v>
      </c>
      <c r="C103" s="43"/>
      <c r="D103" s="154">
        <f ca="1">840-($E$88+$E$89+$E$90+$E$91+$E$92+$E$93+$E$94+$E$95+$E$96)*1440</f>
        <v>0</v>
      </c>
      <c r="E103" s="150" t="str">
        <f ca="1">CONCATENATE(TEXT(INT(CEILING(INDIRECT("D103"),5)/60),"00"),":",TEXT(MOD(CEILING(INDIRECT("D103"),5),60),"00"))</f>
        <v>00:00</v>
      </c>
      <c r="F103" s="9">
        <f ca="1">$F$102+$I$102</f>
        <v>0.2708333333333332</v>
      </c>
      <c r="G103" s="43"/>
      <c r="H103" s="154">
        <f ca="1">840-($I$88+$I$89+$I$90+$I$91+$I$92+$I$93+$I$94+$I$95+$I$96)*1440</f>
        <v>0</v>
      </c>
      <c r="I103" s="150" t="str">
        <f ca="1">CONCATENATE(TEXT(INT(CEILING(INDIRECT("H103"),5)/60),"00"),":",TEXT(MOD(CEILING(INDIRECT("H103"),5),60),"00"))</f>
        <v>00:00</v>
      </c>
      <c r="J103" s="9">
        <f ca="1">$J$102+$M$102</f>
        <v>0.27083333333333315</v>
      </c>
      <c r="K103" s="43"/>
      <c r="L103" s="154">
        <f ca="1">840-($M$88+$M$89+$M$90+$M$91+$M$92+$M$93+$M$94+$M$95+$M$96)*1440</f>
        <v>5.0000000000001137</v>
      </c>
      <c r="M103" s="150" t="str">
        <f ca="1">CONCATENATE(TEXT(INT(CEILING(INDIRECT("L103"),5)/60),"00"),":",TEXT(MOD(CEILING(INDIRECT("L103"),5),60),"00"))</f>
        <v>00:10</v>
      </c>
      <c r="N103" s="9">
        <f ca="1">$N$102+$Q$102</f>
        <v>0.27083333333333331</v>
      </c>
      <c r="O103" s="43"/>
      <c r="P103" s="154">
        <f ca="1">840-($Q$88+$Q$89+$Q$90+$Q$91+$Q$92+$Q$93+$Q$94+$Q$95+$Q$96)*1440</f>
        <v>0</v>
      </c>
      <c r="Q103" s="150" t="str">
        <f ca="1">CONCATENATE(TEXT(INT(CEILING(INDIRECT("P103"),5)/60),"00"),":",TEXT(MOD(CEILING(INDIRECT("P103"),5),60),"00"))</f>
        <v>00:00</v>
      </c>
      <c r="R103" s="9">
        <f ca="1">$R$102+$U$102</f>
        <v>0.27083333333333326</v>
      </c>
      <c r="S103" s="43"/>
      <c r="T103" s="154">
        <f ca="1">840-($U$88+$U$89+$U$90+$U$91+$U$92+$U$93+$U$94+$U$95+$U$96)*1440</f>
        <v>0</v>
      </c>
      <c r="U103" s="150" t="str">
        <f ca="1">CONCATENATE(TEXT(INT(CEILING(INDIRECT("T103"),5)/60),"00"),":",TEXT(MOD(CEILING(INDIRECT("T103"),5),60),"00"))</f>
        <v>00:00</v>
      </c>
      <c r="V103" s="9">
        <f ca="1">$V$102+$Y$102</f>
        <v>0.27083333333333326</v>
      </c>
      <c r="W103" s="43"/>
      <c r="X103" s="154">
        <f ca="1">840-($Y$88+$Y$89+$Y$90+$Y$91+$Y$92+$Y$93+$Y$94+$Y$95+$Y$96)*1440</f>
        <v>0</v>
      </c>
      <c r="Y103" s="150" t="str">
        <f ca="1">CONCATENATE(TEXT(INT(CEILING(INDIRECT("X103"),5)/60),"00"),":",TEXT(MOD(CEILING(INDIRECT("X103"),5),60),"00"))</f>
        <v>00:00</v>
      </c>
      <c r="Z103"/>
      <c r="AA103"/>
      <c r="AB103"/>
      <c r="AC103"/>
    </row>
    <row r="104" spans="2:29" ht="13.5" customHeight="1" x14ac:dyDescent="0.25">
      <c r="D104" s="193">
        <f ca="1">600-($E$97+$E$98+$E$99+$E$100+$E$101+$E$102)*1440</f>
        <v>0</v>
      </c>
      <c r="E104" s="11" t="str">
        <f ca="1">CONCATENATE(TEXT(INT(CEILING(INDIRECT("D104"),5)/60),"00"),":",TEXT(MOD(CEILING(INDIRECT("D104"),5),60),"00"))</f>
        <v>00:00</v>
      </c>
      <c r="H104" s="193">
        <f ca="1">600-($I$97+$I$98+$I$99+$I$100+$I$101+$I$102)*1440</f>
        <v>0</v>
      </c>
      <c r="I104" s="11" t="str">
        <f ca="1">CONCATENATE(TEXT(INT(CEILING(INDIRECT("H104"),5)/60),"00"),":",TEXT(MOD(CEILING(INDIRECT("H104"),5),60),"00"))</f>
        <v>00:00</v>
      </c>
      <c r="L104" s="193">
        <f ca="1">600-($M$97+$M$98+$M$99+$M$100+$M$101+$M$102)*1440</f>
        <v>0</v>
      </c>
      <c r="M104" s="11" t="str">
        <f ca="1">CONCATENATE(TEXT(INT(CEILING(INDIRECT("L104"),5)/60),"00"),":",TEXT(MOD(CEILING(INDIRECT("L104"),5),60),"00"))</f>
        <v>00:00</v>
      </c>
      <c r="P104" s="193">
        <f ca="1">600-($Q$97+$Q$98+$Q$99+$Q$100+$Q$101+$Q$102)*1440</f>
        <v>0</v>
      </c>
      <c r="Q104" s="11" t="str">
        <f ca="1">CONCATENATE(TEXT(INT(CEILING(INDIRECT("P104"),5)/60),"00"),":",TEXT(MOD(CEILING(INDIRECT("P104"),5),60),"00"))</f>
        <v>00:00</v>
      </c>
      <c r="T104" s="193">
        <f ca="1">600-($U$97+$U$98+$U$99+$U$100+$U$101+$U$102)*1440</f>
        <v>0</v>
      </c>
      <c r="U104" s="11" t="str">
        <f ca="1">CONCATENATE(TEXT(INT(CEILING(INDIRECT("T104"),5)/60),"00"),":",TEXT(MOD(CEILING(INDIRECT("T104"),5),60),"00"))</f>
        <v>00:00</v>
      </c>
      <c r="X104" s="193">
        <f ca="1">600-($Y$97+$Y$98+$Y$99+$Y$100+$Y$101+$Y$102)*1440</f>
        <v>0</v>
      </c>
      <c r="Y104" s="11" t="str">
        <f ca="1">CONCATENATE(TEXT(INT(CEILING(INDIRECT("X104"),5)/60),"00"),":",TEXT(MOD(CEILING(INDIRECT("X104"),5),60),"00"))</f>
        <v>00:00</v>
      </c>
      <c r="Z104"/>
      <c r="AA104"/>
      <c r="AB104"/>
      <c r="AC104"/>
    </row>
    <row r="105" spans="2:29" ht="13.5" customHeight="1" x14ac:dyDescent="0.25">
      <c r="E105" s="11"/>
      <c r="I105" s="11"/>
      <c r="M105" s="11"/>
      <c r="Q105" s="11"/>
      <c r="U105" s="11"/>
      <c r="Y105" s="11"/>
      <c r="Z105"/>
      <c r="AA105"/>
      <c r="AB105"/>
      <c r="AC105"/>
    </row>
    <row r="106" spans="2:29" s="6" customFormat="1" ht="13.5" customHeigh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2:29" ht="9" customHeigh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2:29" ht="13.5" customHeigh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2:29" ht="13.5" customHeigh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2:29" ht="13.5" customHeigh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2:29" ht="13.5" customHeigh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2:29" ht="13.5" customHeigh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2:29" ht="13.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2:29" ht="13.5" customHeigh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2:29" ht="13.5" customHeigh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2:29" ht="13.5" customHeigh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2:29" ht="13.5" customHeigh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2:29" ht="13.5" customHeigh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2:29" ht="13.5" customHeigh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29" ht="13.5" customHeigh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29" ht="13.5" customHeigh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29" ht="13.5" customHeigh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29" ht="13.5" customHeigh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ht="13.5" customHeigh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</sheetData>
  <conditionalFormatting sqref="T23">
    <cfRule type="cellIs" dxfId="89" priority="40" operator="between">
      <formula>1</formula>
      <formula>201</formula>
    </cfRule>
  </conditionalFormatting>
  <conditionalFormatting sqref="X23">
    <cfRule type="cellIs" dxfId="88" priority="39" operator="between">
      <formula>1</formula>
      <formula>201</formula>
    </cfRule>
  </conditionalFormatting>
  <conditionalFormatting sqref="AB23">
    <cfRule type="cellIs" dxfId="87" priority="38" operator="between">
      <formula>1</formula>
      <formula>201</formula>
    </cfRule>
  </conditionalFormatting>
  <conditionalFormatting sqref="H43">
    <cfRule type="cellIs" dxfId="86" priority="36" operator="between">
      <formula>1</formula>
      <formula>201</formula>
    </cfRule>
  </conditionalFormatting>
  <conditionalFormatting sqref="L43">
    <cfRule type="cellIs" dxfId="85" priority="35" operator="between">
      <formula>1</formula>
      <formula>201</formula>
    </cfRule>
  </conditionalFormatting>
  <conditionalFormatting sqref="P43">
    <cfRule type="cellIs" dxfId="84" priority="34" operator="between">
      <formula>1</formula>
      <formula>201</formula>
    </cfRule>
  </conditionalFormatting>
  <conditionalFormatting sqref="T43">
    <cfRule type="cellIs" dxfId="83" priority="33" operator="between">
      <formula>1</formula>
      <formula>201</formula>
    </cfRule>
  </conditionalFormatting>
  <conditionalFormatting sqref="X43">
    <cfRule type="cellIs" dxfId="82" priority="32" operator="between">
      <formula>1</formula>
      <formula>201</formula>
    </cfRule>
  </conditionalFormatting>
  <conditionalFormatting sqref="AB43">
    <cfRule type="cellIs" dxfId="81" priority="31" operator="between">
      <formula>1</formula>
      <formula>201</formula>
    </cfRule>
  </conditionalFormatting>
  <conditionalFormatting sqref="D43">
    <cfRule type="cellIs" dxfId="80" priority="30" operator="between">
      <formula>1</formula>
      <formula>201</formula>
    </cfRule>
  </conditionalFormatting>
  <conditionalFormatting sqref="H63">
    <cfRule type="cellIs" dxfId="79" priority="29" operator="between">
      <formula>1</formula>
      <formula>201</formula>
    </cfRule>
  </conditionalFormatting>
  <conditionalFormatting sqref="L63">
    <cfRule type="cellIs" dxfId="78" priority="28" operator="between">
      <formula>1</formula>
      <formula>201</formula>
    </cfRule>
  </conditionalFormatting>
  <conditionalFormatting sqref="P63">
    <cfRule type="cellIs" dxfId="77" priority="27" operator="between">
      <formula>1</formula>
      <formula>201</formula>
    </cfRule>
  </conditionalFormatting>
  <conditionalFormatting sqref="T63">
    <cfRule type="cellIs" dxfId="76" priority="26" operator="between">
      <formula>1</formula>
      <formula>201</formula>
    </cfRule>
  </conditionalFormatting>
  <conditionalFormatting sqref="X63">
    <cfRule type="cellIs" dxfId="75" priority="25" operator="between">
      <formula>1</formula>
      <formula>201</formula>
    </cfRule>
  </conditionalFormatting>
  <conditionalFormatting sqref="AB63">
    <cfRule type="cellIs" dxfId="74" priority="24" operator="between">
      <formula>1</formula>
      <formula>201</formula>
    </cfRule>
  </conditionalFormatting>
  <conditionalFormatting sqref="D63">
    <cfRule type="cellIs" dxfId="73" priority="23" operator="between">
      <formula>1</formula>
      <formula>201</formula>
    </cfRule>
  </conditionalFormatting>
  <conditionalFormatting sqref="H83">
    <cfRule type="cellIs" dxfId="72" priority="22" operator="between">
      <formula>1</formula>
      <formula>201</formula>
    </cfRule>
  </conditionalFormatting>
  <conditionalFormatting sqref="L83">
    <cfRule type="cellIs" dxfId="71" priority="21" operator="between">
      <formula>1</formula>
      <formula>201</formula>
    </cfRule>
  </conditionalFormatting>
  <conditionalFormatting sqref="P83">
    <cfRule type="cellIs" dxfId="70" priority="20" operator="between">
      <formula>1</formula>
      <formula>201</formula>
    </cfRule>
  </conditionalFormatting>
  <conditionalFormatting sqref="T83">
    <cfRule type="cellIs" dxfId="69" priority="19" operator="between">
      <formula>1</formula>
      <formula>201</formula>
    </cfRule>
  </conditionalFormatting>
  <conditionalFormatting sqref="X83">
    <cfRule type="cellIs" dxfId="68" priority="18" operator="between">
      <formula>1</formula>
      <formula>201</formula>
    </cfRule>
  </conditionalFormatting>
  <conditionalFormatting sqref="AB83">
    <cfRule type="cellIs" dxfId="67" priority="17" operator="between">
      <formula>1</formula>
      <formula>201</formula>
    </cfRule>
  </conditionalFormatting>
  <conditionalFormatting sqref="D83">
    <cfRule type="cellIs" dxfId="66" priority="16" operator="between">
      <formula>1</formula>
      <formula>201</formula>
    </cfRule>
  </conditionalFormatting>
  <conditionalFormatting sqref="H103">
    <cfRule type="cellIs" dxfId="65" priority="15" operator="between">
      <formula>1</formula>
      <formula>201</formula>
    </cfRule>
  </conditionalFormatting>
  <conditionalFormatting sqref="L103">
    <cfRule type="cellIs" dxfId="64" priority="14" operator="between">
      <formula>1</formula>
      <formula>201</formula>
    </cfRule>
  </conditionalFormatting>
  <conditionalFormatting sqref="P103">
    <cfRule type="cellIs" dxfId="63" priority="13" operator="between">
      <formula>1</formula>
      <formula>201</formula>
    </cfRule>
  </conditionalFormatting>
  <conditionalFormatting sqref="T103">
    <cfRule type="cellIs" dxfId="62" priority="12" operator="between">
      <formula>1</formula>
      <formula>201</formula>
    </cfRule>
  </conditionalFormatting>
  <conditionalFormatting sqref="X103">
    <cfRule type="cellIs" dxfId="61" priority="11" operator="between">
      <formula>1</formula>
      <formula>201</formula>
    </cfRule>
  </conditionalFormatting>
  <conditionalFormatting sqref="D103">
    <cfRule type="cellIs" dxfId="60" priority="9" operator="between">
      <formula>1</formula>
      <formula>201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1B05-963D-49A6-A9D5-B04115B3253A}">
  <sheetPr codeName="Sheet11"/>
  <dimension ref="A1:S454"/>
  <sheetViews>
    <sheetView showZeros="0" zoomScaleNormal="100" workbookViewId="0">
      <pane xSplit="1" topLeftCell="B1" activePane="topRight" state="frozen"/>
      <selection activeCell="A246" sqref="A246"/>
      <selection pane="topRight" activeCell="E12" sqref="E12"/>
    </sheetView>
  </sheetViews>
  <sheetFormatPr defaultColWidth="9.140625" defaultRowHeight="12.75" x14ac:dyDescent="0.2"/>
  <cols>
    <col min="1" max="1" width="5.42578125" style="255" customWidth="1"/>
    <col min="2" max="2" width="10.28515625" style="1" customWidth="1"/>
    <col min="3" max="3" width="13.5703125" style="1" customWidth="1"/>
    <col min="4" max="4" width="8.140625" style="178" bestFit="1" customWidth="1"/>
    <col min="5" max="5" width="31.42578125" style="34" customWidth="1"/>
    <col min="6" max="6" width="9.28515625" style="34" bestFit="1" customWidth="1"/>
    <col min="7" max="7" width="6.85546875" style="258" customWidth="1"/>
    <col min="8" max="8" width="8.140625" style="1" bestFit="1" customWidth="1"/>
    <col min="9" max="9" width="31.42578125" style="1" customWidth="1"/>
    <col min="10" max="10" width="9.28515625" style="1" bestFit="1" customWidth="1"/>
    <col min="11" max="11" width="6.85546875" style="1" customWidth="1"/>
    <col min="12" max="12" width="8.140625" style="1" bestFit="1" customWidth="1"/>
    <col min="13" max="13" width="31.42578125" style="1" customWidth="1"/>
    <col min="14" max="14" width="9.28515625" style="1" bestFit="1" customWidth="1"/>
    <col min="15" max="15" width="6.85546875" style="1" customWidth="1"/>
    <col min="16" max="16" width="8.140625" style="1" bestFit="1" customWidth="1"/>
    <col min="17" max="17" width="31.42578125" style="1" customWidth="1"/>
    <col min="18" max="18" width="9.28515625" style="1" bestFit="1" customWidth="1"/>
    <col min="19" max="19" width="6.85546875" style="1" customWidth="1"/>
    <col min="20" max="16384" width="9.140625" style="1"/>
  </cols>
  <sheetData>
    <row r="1" spans="1:19" ht="7.5" customHeight="1" thickBot="1" x14ac:dyDescent="0.25"/>
    <row r="2" spans="1:19" ht="18" customHeight="1" thickBot="1" x14ac:dyDescent="0.35">
      <c r="B2" s="207"/>
      <c r="C2" s="207"/>
      <c r="D2" s="234" t="s">
        <v>22</v>
      </c>
      <c r="E2" s="235"/>
      <c r="F2" s="236"/>
      <c r="G2" s="207"/>
      <c r="H2" s="234" t="s">
        <v>170</v>
      </c>
      <c r="I2" s="235"/>
      <c r="J2" s="236"/>
      <c r="K2" s="207"/>
      <c r="L2" s="234" t="s">
        <v>300</v>
      </c>
      <c r="M2" s="235"/>
      <c r="N2" s="236"/>
      <c r="O2" s="207"/>
      <c r="P2" s="234" t="s">
        <v>371</v>
      </c>
      <c r="Q2" s="235"/>
      <c r="R2" s="237"/>
    </row>
    <row r="4" spans="1:19" x14ac:dyDescent="0.2">
      <c r="A4" s="254"/>
      <c r="B4" s="238" t="s">
        <v>12</v>
      </c>
      <c r="C4" s="238" t="s">
        <v>9</v>
      </c>
      <c r="D4" s="259" t="s">
        <v>8</v>
      </c>
      <c r="E4" s="260" t="s">
        <v>10</v>
      </c>
      <c r="F4" s="261" t="s">
        <v>11</v>
      </c>
      <c r="G4" s="262"/>
      <c r="H4" s="259" t="s">
        <v>8</v>
      </c>
      <c r="I4" s="260" t="s">
        <v>10</v>
      </c>
      <c r="J4" s="260" t="s">
        <v>11</v>
      </c>
      <c r="K4" s="262"/>
      <c r="L4" s="259" t="s">
        <v>8</v>
      </c>
      <c r="M4" s="260" t="s">
        <v>10</v>
      </c>
      <c r="N4" s="261" t="s">
        <v>11</v>
      </c>
      <c r="O4" s="262"/>
      <c r="P4" s="259" t="s">
        <v>8</v>
      </c>
      <c r="Q4" s="260" t="s">
        <v>10</v>
      </c>
      <c r="R4" s="261" t="s">
        <v>11</v>
      </c>
      <c r="S4" s="262"/>
    </row>
    <row r="5" spans="1:19" x14ac:dyDescent="0.2">
      <c r="B5" s="1" t="s">
        <v>4</v>
      </c>
      <c r="C5" s="162">
        <v>43770</v>
      </c>
      <c r="D5" s="163">
        <v>0.27083333333333326</v>
      </c>
      <c r="E5" s="164" t="s">
        <v>49</v>
      </c>
      <c r="F5" s="165">
        <v>88</v>
      </c>
      <c r="G5" s="258" t="s">
        <v>155</v>
      </c>
      <c r="H5" s="163">
        <v>0.27083333333333337</v>
      </c>
      <c r="I5" s="164">
        <v>0</v>
      </c>
      <c r="J5" s="164">
        <v>0</v>
      </c>
      <c r="K5" s="258" t="s">
        <v>156</v>
      </c>
      <c r="L5" s="163">
        <v>0.29166666666666669</v>
      </c>
      <c r="M5" s="164" t="s">
        <v>305</v>
      </c>
      <c r="N5" s="165">
        <v>83</v>
      </c>
      <c r="O5" s="258" t="s">
        <v>159</v>
      </c>
      <c r="P5" s="163">
        <v>0.29166666666666669</v>
      </c>
      <c r="Q5" s="164">
        <v>0</v>
      </c>
      <c r="R5" s="165">
        <v>0</v>
      </c>
      <c r="S5" s="258" t="s">
        <v>156</v>
      </c>
    </row>
    <row r="6" spans="1:19" x14ac:dyDescent="0.2">
      <c r="C6" s="160">
        <v>43770</v>
      </c>
      <c r="D6" s="157">
        <v>0.33333333333333326</v>
      </c>
      <c r="E6" s="158" t="s">
        <v>23</v>
      </c>
      <c r="F6" s="159">
        <v>86</v>
      </c>
      <c r="G6" s="258" t="s">
        <v>155</v>
      </c>
      <c r="H6" s="157">
        <v>0.27083333333333337</v>
      </c>
      <c r="I6" s="158" t="s">
        <v>239</v>
      </c>
      <c r="J6" s="158">
        <v>91</v>
      </c>
      <c r="K6" s="258" t="s">
        <v>160</v>
      </c>
      <c r="L6" s="157">
        <v>0.35069444444444448</v>
      </c>
      <c r="M6" s="158" t="s">
        <v>306</v>
      </c>
      <c r="N6" s="159">
        <v>91</v>
      </c>
      <c r="O6" s="258" t="s">
        <v>160</v>
      </c>
      <c r="P6" s="157">
        <v>0.29166666666666669</v>
      </c>
      <c r="Q6" s="158" t="s">
        <v>389</v>
      </c>
      <c r="R6" s="159">
        <v>88</v>
      </c>
      <c r="S6" s="258" t="s">
        <v>155</v>
      </c>
    </row>
    <row r="7" spans="1:19" x14ac:dyDescent="0.2">
      <c r="C7" s="160">
        <v>43770</v>
      </c>
      <c r="D7" s="157">
        <v>0.39583333333333326</v>
      </c>
      <c r="E7" s="158" t="s">
        <v>24</v>
      </c>
      <c r="F7" s="159">
        <v>96</v>
      </c>
      <c r="G7" s="258" t="s">
        <v>157</v>
      </c>
      <c r="H7" s="157">
        <v>0.33680555555555558</v>
      </c>
      <c r="I7" s="158" t="s">
        <v>240</v>
      </c>
      <c r="J7" s="158">
        <v>93</v>
      </c>
      <c r="K7" s="258" t="s">
        <v>160</v>
      </c>
      <c r="L7" s="157">
        <v>0.41666666666666669</v>
      </c>
      <c r="M7" s="158" t="s">
        <v>307</v>
      </c>
      <c r="N7" s="159">
        <v>88</v>
      </c>
      <c r="O7" s="258" t="s">
        <v>155</v>
      </c>
      <c r="P7" s="157">
        <v>0.35416666666666669</v>
      </c>
      <c r="Q7" s="158" t="s">
        <v>85</v>
      </c>
      <c r="R7" s="159">
        <v>133</v>
      </c>
      <c r="S7" s="258" t="s">
        <v>166</v>
      </c>
    </row>
    <row r="8" spans="1:19" x14ac:dyDescent="0.2">
      <c r="C8" s="160">
        <v>43770</v>
      </c>
      <c r="D8" s="157">
        <v>0.46527777777777768</v>
      </c>
      <c r="E8" s="158" t="s">
        <v>25</v>
      </c>
      <c r="F8" s="159">
        <v>86</v>
      </c>
      <c r="G8" s="258" t="s">
        <v>155</v>
      </c>
      <c r="H8" s="157">
        <v>0.40277777777777779</v>
      </c>
      <c r="I8" s="158" t="s">
        <v>128</v>
      </c>
      <c r="J8" s="158">
        <v>96</v>
      </c>
      <c r="K8" s="258" t="s">
        <v>157</v>
      </c>
      <c r="L8" s="157">
        <v>0.47916666666666669</v>
      </c>
      <c r="M8" s="158" t="s">
        <v>320</v>
      </c>
      <c r="N8" s="159">
        <v>106</v>
      </c>
      <c r="O8" s="258" t="s">
        <v>158</v>
      </c>
      <c r="P8" s="157">
        <v>0.44791666666666669</v>
      </c>
      <c r="Q8" s="158" t="s">
        <v>31</v>
      </c>
      <c r="R8" s="159">
        <v>101</v>
      </c>
      <c r="S8" s="258" t="s">
        <v>163</v>
      </c>
    </row>
    <row r="9" spans="1:19" x14ac:dyDescent="0.2">
      <c r="C9" s="160">
        <v>43770</v>
      </c>
      <c r="D9" s="157">
        <v>0.52777777777777768</v>
      </c>
      <c r="E9" s="158" t="s">
        <v>26</v>
      </c>
      <c r="F9" s="159">
        <v>107</v>
      </c>
      <c r="G9" s="258" t="s">
        <v>158</v>
      </c>
      <c r="H9" s="157">
        <v>0.47222222222222221</v>
      </c>
      <c r="I9" s="158" t="s">
        <v>242</v>
      </c>
      <c r="J9" s="158">
        <v>122</v>
      </c>
      <c r="K9" s="258" t="s">
        <v>167</v>
      </c>
      <c r="L9" s="157">
        <v>0.55555555555555558</v>
      </c>
      <c r="M9" s="158" t="s">
        <v>309</v>
      </c>
      <c r="N9" s="159">
        <v>86</v>
      </c>
      <c r="O9" s="258" t="s">
        <v>155</v>
      </c>
      <c r="P9" s="157">
        <v>0.52083333333333337</v>
      </c>
      <c r="Q9" s="158" t="s">
        <v>32</v>
      </c>
      <c r="R9" s="159">
        <v>97</v>
      </c>
      <c r="S9" s="258" t="s">
        <v>157</v>
      </c>
    </row>
    <row r="10" spans="1:19" x14ac:dyDescent="0.2">
      <c r="C10" s="160">
        <v>43770</v>
      </c>
      <c r="D10" s="157">
        <v>0.60416666666666663</v>
      </c>
      <c r="E10" s="158" t="s">
        <v>27</v>
      </c>
      <c r="F10" s="159">
        <v>88</v>
      </c>
      <c r="G10" s="258" t="s">
        <v>155</v>
      </c>
      <c r="H10" s="157">
        <v>0.55902777777777779</v>
      </c>
      <c r="I10" s="158" t="s">
        <v>243</v>
      </c>
      <c r="J10" s="158">
        <v>103</v>
      </c>
      <c r="K10" s="258" t="s">
        <v>163</v>
      </c>
      <c r="L10" s="157">
        <v>0.61805555555555558</v>
      </c>
      <c r="M10" s="158" t="s">
        <v>310</v>
      </c>
      <c r="N10" s="159">
        <v>108</v>
      </c>
      <c r="O10" s="258" t="s">
        <v>158</v>
      </c>
      <c r="P10" s="157">
        <v>0.59027777777777779</v>
      </c>
      <c r="Q10" s="158" t="s">
        <v>34</v>
      </c>
      <c r="R10" s="159">
        <v>88</v>
      </c>
      <c r="S10" s="258" t="s">
        <v>155</v>
      </c>
    </row>
    <row r="11" spans="1:19" x14ac:dyDescent="0.2">
      <c r="C11" s="160">
        <v>43770</v>
      </c>
      <c r="D11" s="157">
        <v>0.66666666666666663</v>
      </c>
      <c r="E11" s="158" t="s">
        <v>42</v>
      </c>
      <c r="F11" s="159">
        <v>81</v>
      </c>
      <c r="G11" s="258" t="s">
        <v>159</v>
      </c>
      <c r="H11" s="157">
        <v>0.63194444444444442</v>
      </c>
      <c r="I11" s="158" t="s">
        <v>120</v>
      </c>
      <c r="J11" s="158">
        <v>131</v>
      </c>
      <c r="K11" s="258" t="s">
        <v>166</v>
      </c>
      <c r="L11" s="157">
        <v>0.69444444444444442</v>
      </c>
      <c r="M11" s="158" t="s">
        <v>319</v>
      </c>
      <c r="N11" s="159">
        <v>87</v>
      </c>
      <c r="O11" s="258" t="s">
        <v>155</v>
      </c>
      <c r="P11" s="157">
        <v>0.65277777777777779</v>
      </c>
      <c r="Q11" s="158" t="s">
        <v>35</v>
      </c>
      <c r="R11" s="159">
        <v>82</v>
      </c>
      <c r="S11" s="258" t="s">
        <v>159</v>
      </c>
    </row>
    <row r="12" spans="1:19" x14ac:dyDescent="0.2">
      <c r="C12" s="160">
        <v>43770</v>
      </c>
      <c r="D12" s="157">
        <v>0.72569444444444442</v>
      </c>
      <c r="E12" s="268" t="s">
        <v>29</v>
      </c>
      <c r="F12" s="159">
        <v>92</v>
      </c>
      <c r="G12" s="258" t="s">
        <v>160</v>
      </c>
      <c r="H12" s="157">
        <v>0.72569444444444442</v>
      </c>
      <c r="I12" s="158" t="s">
        <v>101</v>
      </c>
      <c r="J12" s="158">
        <v>127</v>
      </c>
      <c r="K12" s="258" t="s">
        <v>165</v>
      </c>
      <c r="L12" s="157">
        <v>0.75694444444444442</v>
      </c>
      <c r="M12" s="158" t="s">
        <v>312</v>
      </c>
      <c r="N12" s="159">
        <v>108</v>
      </c>
      <c r="O12" s="258" t="s">
        <v>158</v>
      </c>
      <c r="P12" s="157">
        <v>0.71180555555555558</v>
      </c>
      <c r="Q12" s="158" t="s">
        <v>373</v>
      </c>
      <c r="R12" s="159">
        <v>104</v>
      </c>
      <c r="S12" s="258" t="s">
        <v>163</v>
      </c>
    </row>
    <row r="13" spans="1:19" x14ac:dyDescent="0.2">
      <c r="C13" s="160">
        <v>43770</v>
      </c>
      <c r="D13" s="157">
        <v>0.79166666666666663</v>
      </c>
      <c r="E13" s="158" t="s">
        <v>30</v>
      </c>
      <c r="F13" s="159">
        <v>86</v>
      </c>
      <c r="G13" s="258" t="s">
        <v>155</v>
      </c>
      <c r="H13" s="157">
        <v>0.81597222222222221</v>
      </c>
      <c r="I13" s="158" t="s">
        <v>102</v>
      </c>
      <c r="J13" s="158">
        <v>81</v>
      </c>
      <c r="K13" s="258" t="s">
        <v>159</v>
      </c>
      <c r="L13" s="157">
        <v>0.83333333333333337</v>
      </c>
      <c r="M13" s="158" t="s">
        <v>17</v>
      </c>
      <c r="N13" s="159">
        <v>93</v>
      </c>
      <c r="O13" s="258" t="s">
        <v>160</v>
      </c>
      <c r="P13" s="157">
        <v>0.78472222222222221</v>
      </c>
      <c r="Q13" s="158" t="s">
        <v>374</v>
      </c>
      <c r="R13" s="159">
        <v>96</v>
      </c>
      <c r="S13" s="258" t="s">
        <v>157</v>
      </c>
    </row>
    <row r="14" spans="1:19" x14ac:dyDescent="0.2">
      <c r="C14" s="160">
        <v>43770</v>
      </c>
      <c r="D14" s="157">
        <v>0.85416666666666663</v>
      </c>
      <c r="E14" s="158" t="s">
        <v>15</v>
      </c>
      <c r="F14" s="159">
        <v>120</v>
      </c>
      <c r="G14" s="258" t="s">
        <v>161</v>
      </c>
      <c r="H14" s="157">
        <v>0.875</v>
      </c>
      <c r="I14" s="158" t="s">
        <v>100</v>
      </c>
      <c r="J14" s="158">
        <v>81</v>
      </c>
      <c r="K14" s="258" t="s">
        <v>159</v>
      </c>
      <c r="L14" s="157">
        <v>0.89930555555555558</v>
      </c>
      <c r="M14" s="158" t="s">
        <v>16</v>
      </c>
      <c r="N14" s="159">
        <v>88</v>
      </c>
      <c r="O14" s="258" t="s">
        <v>155</v>
      </c>
      <c r="P14" s="157">
        <v>0.85416666666666663</v>
      </c>
      <c r="Q14" s="158" t="s">
        <v>127</v>
      </c>
      <c r="R14" s="159">
        <v>106</v>
      </c>
      <c r="S14" s="258" t="s">
        <v>158</v>
      </c>
    </row>
    <row r="15" spans="1:19" x14ac:dyDescent="0.2">
      <c r="C15" s="160">
        <v>43770</v>
      </c>
      <c r="D15" s="157">
        <v>0.9375</v>
      </c>
      <c r="E15" s="158" t="s">
        <v>41</v>
      </c>
      <c r="F15" s="159">
        <v>112</v>
      </c>
      <c r="G15" s="258" t="s">
        <v>164</v>
      </c>
      <c r="H15" s="157">
        <v>0.93402777777777779</v>
      </c>
      <c r="I15" s="158" t="s">
        <v>108</v>
      </c>
      <c r="J15" s="158">
        <v>108</v>
      </c>
      <c r="K15" s="258" t="s">
        <v>158</v>
      </c>
      <c r="L15" s="157">
        <v>0.96180555555555558</v>
      </c>
      <c r="M15" s="158" t="s">
        <v>341</v>
      </c>
      <c r="N15" s="159">
        <v>126</v>
      </c>
      <c r="O15" s="258" t="s">
        <v>165</v>
      </c>
      <c r="P15" s="157">
        <v>0.93055555555555558</v>
      </c>
      <c r="Q15" s="158" t="s">
        <v>119</v>
      </c>
      <c r="R15" s="159">
        <v>94</v>
      </c>
      <c r="S15" s="258" t="s">
        <v>160</v>
      </c>
    </row>
    <row r="16" spans="1:19" x14ac:dyDescent="0.2">
      <c r="C16" s="160">
        <v>43770</v>
      </c>
      <c r="D16" s="157">
        <v>1.736111111111116E-2</v>
      </c>
      <c r="E16" s="158" t="s">
        <v>68</v>
      </c>
      <c r="F16" s="159">
        <v>94</v>
      </c>
      <c r="G16" s="258" t="s">
        <v>160</v>
      </c>
      <c r="H16" s="157">
        <v>1.0416666666666741E-2</v>
      </c>
      <c r="I16" s="263" t="s">
        <v>186</v>
      </c>
      <c r="J16" s="263">
        <v>124</v>
      </c>
      <c r="K16" s="258" t="s">
        <v>167</v>
      </c>
      <c r="L16" s="157">
        <v>5.2083333333333259E-2</v>
      </c>
      <c r="M16" s="158" t="s">
        <v>345</v>
      </c>
      <c r="N16" s="159">
        <v>109</v>
      </c>
      <c r="O16" s="258" t="s">
        <v>158</v>
      </c>
      <c r="P16" s="157">
        <v>0.99652777777777779</v>
      </c>
      <c r="Q16" s="158" t="s">
        <v>143</v>
      </c>
      <c r="R16" s="159">
        <v>121</v>
      </c>
      <c r="S16" s="258" t="s">
        <v>167</v>
      </c>
    </row>
    <row r="17" spans="2:19" x14ac:dyDescent="0.2">
      <c r="C17" s="160">
        <v>43770</v>
      </c>
      <c r="D17" s="157">
        <v>8.3333333333333384E-2</v>
      </c>
      <c r="E17" s="158" t="s">
        <v>98</v>
      </c>
      <c r="F17" s="159">
        <v>87</v>
      </c>
      <c r="G17" s="258" t="s">
        <v>155</v>
      </c>
      <c r="H17" s="157">
        <v>9.7222222222222307E-2</v>
      </c>
      <c r="I17" s="263" t="s">
        <v>173</v>
      </c>
      <c r="J17" s="263">
        <v>138</v>
      </c>
      <c r="K17" s="258" t="s">
        <v>404</v>
      </c>
      <c r="L17" s="157">
        <v>0.12847222222222215</v>
      </c>
      <c r="M17" s="158" t="s">
        <v>343</v>
      </c>
      <c r="N17" s="159">
        <v>133</v>
      </c>
      <c r="O17" s="258" t="s">
        <v>166</v>
      </c>
      <c r="P17" s="157">
        <v>8.3333333333333259E-2</v>
      </c>
      <c r="Q17" s="158" t="s">
        <v>397</v>
      </c>
      <c r="R17" s="159">
        <v>91</v>
      </c>
      <c r="S17" s="258" t="s">
        <v>160</v>
      </c>
    </row>
    <row r="18" spans="2:19" x14ac:dyDescent="0.2">
      <c r="C18" s="160">
        <v>43770</v>
      </c>
      <c r="D18" s="157">
        <v>0.14583333333333337</v>
      </c>
      <c r="E18" s="158" t="s">
        <v>97</v>
      </c>
      <c r="F18" s="159">
        <v>98</v>
      </c>
      <c r="G18" s="258" t="s">
        <v>157</v>
      </c>
      <c r="H18" s="157">
        <v>0.19444444444444453</v>
      </c>
      <c r="I18" s="158" t="s">
        <v>236</v>
      </c>
      <c r="J18" s="158">
        <v>106</v>
      </c>
      <c r="K18" s="258" t="s">
        <v>158</v>
      </c>
      <c r="L18" s="157">
        <v>0.22222222222222215</v>
      </c>
      <c r="M18" s="158" t="s">
        <v>340</v>
      </c>
      <c r="N18" s="159">
        <v>96</v>
      </c>
      <c r="O18" s="258" t="s">
        <v>157</v>
      </c>
      <c r="P18" s="157">
        <v>0.14930555555555547</v>
      </c>
      <c r="Q18" s="158" t="s">
        <v>382</v>
      </c>
      <c r="R18" s="159">
        <v>118</v>
      </c>
      <c r="S18" s="258" t="s">
        <v>161</v>
      </c>
    </row>
    <row r="19" spans="2:19" ht="13.5" thickBot="1" x14ac:dyDescent="0.25">
      <c r="B19" s="239"/>
      <c r="C19" s="171">
        <v>43770</v>
      </c>
      <c r="D19" s="187">
        <v>0.21527777777777779</v>
      </c>
      <c r="E19" s="264" t="s">
        <v>121</v>
      </c>
      <c r="F19" s="240">
        <v>79</v>
      </c>
      <c r="G19" s="258" t="s">
        <v>168</v>
      </c>
      <c r="H19" s="187">
        <v>0.27083333333333343</v>
      </c>
      <c r="I19" s="264">
        <v>0</v>
      </c>
      <c r="J19" s="264">
        <v>0</v>
      </c>
      <c r="K19" s="258" t="s">
        <v>156</v>
      </c>
      <c r="L19" s="187">
        <v>0.29166666666666657</v>
      </c>
      <c r="M19" s="264">
        <v>0</v>
      </c>
      <c r="N19" s="240">
        <v>0</v>
      </c>
      <c r="O19" s="258" t="s">
        <v>156</v>
      </c>
      <c r="P19" s="187">
        <v>0.23263888888888878</v>
      </c>
      <c r="Q19" s="264" t="s">
        <v>398</v>
      </c>
      <c r="R19" s="240">
        <v>83</v>
      </c>
      <c r="S19" s="258" t="s">
        <v>159</v>
      </c>
    </row>
    <row r="20" spans="2:19" x14ac:dyDescent="0.2">
      <c r="B20" s="1" t="s">
        <v>5</v>
      </c>
      <c r="C20" s="170">
        <v>43771</v>
      </c>
      <c r="D20" s="163">
        <v>0.27083333333333326</v>
      </c>
      <c r="E20" s="164" t="s">
        <v>28</v>
      </c>
      <c r="F20" s="165">
        <v>62</v>
      </c>
      <c r="G20" s="258" t="s">
        <v>162</v>
      </c>
      <c r="H20" s="163">
        <v>0.27083333333333337</v>
      </c>
      <c r="I20" s="164" t="s">
        <v>250</v>
      </c>
      <c r="J20" s="164">
        <v>96</v>
      </c>
      <c r="K20" s="258" t="s">
        <v>157</v>
      </c>
      <c r="L20" s="163">
        <v>0.29166666666666669</v>
      </c>
      <c r="M20" s="164" t="s">
        <v>313</v>
      </c>
      <c r="N20" s="165">
        <v>89</v>
      </c>
      <c r="O20" s="258" t="s">
        <v>155</v>
      </c>
      <c r="P20" s="163">
        <v>0.29166666666666674</v>
      </c>
      <c r="Q20" s="164">
        <v>0</v>
      </c>
      <c r="R20" s="165">
        <v>0</v>
      </c>
      <c r="S20" s="258" t="s">
        <v>156</v>
      </c>
    </row>
    <row r="21" spans="2:19" x14ac:dyDescent="0.2">
      <c r="C21" s="161">
        <v>43771</v>
      </c>
      <c r="D21" s="157">
        <v>0.31597222222222215</v>
      </c>
      <c r="E21" s="158" t="s">
        <v>31</v>
      </c>
      <c r="F21" s="159">
        <v>101</v>
      </c>
      <c r="G21" s="258" t="s">
        <v>163</v>
      </c>
      <c r="H21" s="157">
        <v>0.34027777777777779</v>
      </c>
      <c r="I21" s="158" t="s">
        <v>98</v>
      </c>
      <c r="J21" s="158">
        <v>87</v>
      </c>
      <c r="K21" s="258" t="s">
        <v>155</v>
      </c>
      <c r="L21" s="157">
        <v>0.35416666666666669</v>
      </c>
      <c r="M21" s="158" t="s">
        <v>44</v>
      </c>
      <c r="N21" s="159">
        <v>103</v>
      </c>
      <c r="O21" s="258" t="s">
        <v>163</v>
      </c>
      <c r="P21" s="157">
        <v>0.29166666666666674</v>
      </c>
      <c r="Q21" s="158" t="s">
        <v>375</v>
      </c>
      <c r="R21" s="159">
        <v>118</v>
      </c>
      <c r="S21" s="258" t="s">
        <v>161</v>
      </c>
    </row>
    <row r="22" spans="2:19" x14ac:dyDescent="0.2">
      <c r="C22" s="161">
        <v>43771</v>
      </c>
      <c r="D22" s="157">
        <v>0.38888888888888884</v>
      </c>
      <c r="E22" s="158" t="s">
        <v>32</v>
      </c>
      <c r="F22" s="159">
        <v>97</v>
      </c>
      <c r="G22" s="258" t="s">
        <v>157</v>
      </c>
      <c r="H22" s="157">
        <v>0.40277777777777779</v>
      </c>
      <c r="I22" s="158" t="s">
        <v>241</v>
      </c>
      <c r="J22" s="158">
        <v>86</v>
      </c>
      <c r="K22" s="258" t="s">
        <v>155</v>
      </c>
      <c r="L22" s="157">
        <v>0.42708333333333337</v>
      </c>
      <c r="M22" s="158" t="s">
        <v>308</v>
      </c>
      <c r="N22" s="159">
        <v>83</v>
      </c>
      <c r="O22" s="258" t="s">
        <v>159</v>
      </c>
      <c r="P22" s="157">
        <v>0.37500000000000006</v>
      </c>
      <c r="Q22" s="158" t="s">
        <v>15</v>
      </c>
      <c r="R22" s="159">
        <v>120</v>
      </c>
      <c r="S22" s="258" t="s">
        <v>161</v>
      </c>
    </row>
    <row r="23" spans="2:19" x14ac:dyDescent="0.2">
      <c r="C23" s="161">
        <v>43771</v>
      </c>
      <c r="D23" s="157">
        <v>0.45833333333333326</v>
      </c>
      <c r="E23" s="158" t="s">
        <v>33</v>
      </c>
      <c r="F23" s="159">
        <v>86</v>
      </c>
      <c r="G23" s="258" t="s">
        <v>155</v>
      </c>
      <c r="H23" s="157">
        <v>0.46527777777777779</v>
      </c>
      <c r="I23" s="158" t="s">
        <v>246</v>
      </c>
      <c r="J23" s="158">
        <v>89</v>
      </c>
      <c r="K23" s="258" t="s">
        <v>155</v>
      </c>
      <c r="L23" s="157">
        <v>0.48611111111111116</v>
      </c>
      <c r="M23" s="158" t="s">
        <v>315</v>
      </c>
      <c r="N23" s="159">
        <v>88</v>
      </c>
      <c r="O23" s="258" t="s">
        <v>155</v>
      </c>
      <c r="P23" s="157">
        <v>0.45833333333333337</v>
      </c>
      <c r="Q23" s="158" t="s">
        <v>23</v>
      </c>
      <c r="R23" s="159">
        <v>86</v>
      </c>
      <c r="S23" s="258" t="s">
        <v>155</v>
      </c>
    </row>
    <row r="24" spans="2:19" x14ac:dyDescent="0.2">
      <c r="C24" s="161">
        <v>43771</v>
      </c>
      <c r="D24" s="157">
        <v>0.52083333333333326</v>
      </c>
      <c r="E24" s="158" t="s">
        <v>34</v>
      </c>
      <c r="F24" s="159">
        <v>88</v>
      </c>
      <c r="G24" s="258" t="s">
        <v>155</v>
      </c>
      <c r="H24" s="157">
        <v>0.52777777777777779</v>
      </c>
      <c r="I24" s="158" t="s">
        <v>247</v>
      </c>
      <c r="J24" s="158">
        <v>89</v>
      </c>
      <c r="K24" s="258" t="s">
        <v>155</v>
      </c>
      <c r="L24" s="157">
        <v>0.54861111111111116</v>
      </c>
      <c r="M24" s="158" t="s">
        <v>316</v>
      </c>
      <c r="N24" s="159">
        <v>102</v>
      </c>
      <c r="O24" s="258" t="s">
        <v>163</v>
      </c>
      <c r="P24" s="157">
        <v>0.52083333333333337</v>
      </c>
      <c r="Q24" s="158" t="s">
        <v>24</v>
      </c>
      <c r="R24" s="159">
        <v>96</v>
      </c>
      <c r="S24" s="258" t="s">
        <v>157</v>
      </c>
    </row>
    <row r="25" spans="2:19" x14ac:dyDescent="0.2">
      <c r="C25" s="161">
        <v>43771</v>
      </c>
      <c r="D25" s="157">
        <v>0.58333333333333326</v>
      </c>
      <c r="E25" s="158" t="s">
        <v>37</v>
      </c>
      <c r="F25" s="159">
        <v>113</v>
      </c>
      <c r="G25" s="258" t="s">
        <v>164</v>
      </c>
      <c r="H25" s="157">
        <v>0.59027777777777779</v>
      </c>
      <c r="I25" s="158" t="s">
        <v>248</v>
      </c>
      <c r="J25" s="158">
        <v>88</v>
      </c>
      <c r="K25" s="258" t="s">
        <v>155</v>
      </c>
      <c r="L25" s="157">
        <v>0.62152777777777779</v>
      </c>
      <c r="M25" s="158" t="s">
        <v>55</v>
      </c>
      <c r="N25" s="159">
        <v>116</v>
      </c>
      <c r="O25" s="258" t="s">
        <v>161</v>
      </c>
      <c r="P25" s="157">
        <v>0.59027777777777779</v>
      </c>
      <c r="Q25" s="158" t="s">
        <v>25</v>
      </c>
      <c r="R25" s="159">
        <v>86</v>
      </c>
      <c r="S25" s="258" t="s">
        <v>155</v>
      </c>
    </row>
    <row r="26" spans="2:19" x14ac:dyDescent="0.2">
      <c r="C26" s="161">
        <v>43771</v>
      </c>
      <c r="D26" s="157">
        <v>0.66319444444444442</v>
      </c>
      <c r="E26" s="158" t="s">
        <v>38</v>
      </c>
      <c r="F26" s="159">
        <v>89</v>
      </c>
      <c r="G26" s="258" t="s">
        <v>155</v>
      </c>
      <c r="H26" s="157">
        <v>0.65277777777777779</v>
      </c>
      <c r="I26" s="158" t="s">
        <v>249</v>
      </c>
      <c r="J26" s="158">
        <v>88</v>
      </c>
      <c r="K26" s="258" t="s">
        <v>155</v>
      </c>
      <c r="L26" s="157">
        <v>0.70486111111111116</v>
      </c>
      <c r="M26" s="158" t="s">
        <v>57</v>
      </c>
      <c r="N26" s="159">
        <v>101</v>
      </c>
      <c r="O26" s="258" t="s">
        <v>163</v>
      </c>
      <c r="P26" s="157">
        <v>0.65277777777777779</v>
      </c>
      <c r="Q26" s="158" t="s">
        <v>372</v>
      </c>
      <c r="R26" s="159">
        <v>83</v>
      </c>
      <c r="S26" s="258" t="s">
        <v>159</v>
      </c>
    </row>
    <row r="27" spans="2:19" x14ac:dyDescent="0.2">
      <c r="C27" s="161">
        <v>43771</v>
      </c>
      <c r="D27" s="157">
        <v>0.72569444444444442</v>
      </c>
      <c r="E27" s="158" t="s">
        <v>36</v>
      </c>
      <c r="F27" s="159">
        <v>96</v>
      </c>
      <c r="G27" s="258" t="s">
        <v>157</v>
      </c>
      <c r="H27" s="157">
        <v>0.71527777777777779</v>
      </c>
      <c r="I27" s="158" t="s">
        <v>251</v>
      </c>
      <c r="J27" s="158">
        <v>101</v>
      </c>
      <c r="K27" s="258" t="s">
        <v>163</v>
      </c>
      <c r="L27" s="157">
        <v>0.77777777777777779</v>
      </c>
      <c r="M27" s="158" t="s">
        <v>311</v>
      </c>
      <c r="N27" s="159">
        <v>77</v>
      </c>
      <c r="O27" s="258" t="s">
        <v>168</v>
      </c>
      <c r="P27" s="157">
        <v>0.71180555555555558</v>
      </c>
      <c r="Q27" s="158" t="s">
        <v>26</v>
      </c>
      <c r="R27" s="159">
        <v>107</v>
      </c>
      <c r="S27" s="258" t="s">
        <v>158</v>
      </c>
    </row>
    <row r="28" spans="2:19" x14ac:dyDescent="0.2">
      <c r="C28" s="161">
        <v>43771</v>
      </c>
      <c r="D28" s="157">
        <v>0.79513888888888884</v>
      </c>
      <c r="E28" s="158" t="s">
        <v>35</v>
      </c>
      <c r="F28" s="159">
        <v>82</v>
      </c>
      <c r="G28" s="258" t="s">
        <v>159</v>
      </c>
      <c r="H28" s="157">
        <v>0.78819444444444442</v>
      </c>
      <c r="I28" s="158" t="s">
        <v>252</v>
      </c>
      <c r="J28" s="158">
        <v>124</v>
      </c>
      <c r="K28" s="258" t="s">
        <v>167</v>
      </c>
      <c r="L28" s="157">
        <v>0.83333333333333337</v>
      </c>
      <c r="M28" s="158" t="s">
        <v>330</v>
      </c>
      <c r="N28" s="159">
        <v>106</v>
      </c>
      <c r="O28" s="258" t="s">
        <v>158</v>
      </c>
      <c r="P28" s="157">
        <v>0.78819444444444442</v>
      </c>
      <c r="Q28" s="268" t="s">
        <v>29</v>
      </c>
      <c r="R28" s="159">
        <v>92</v>
      </c>
      <c r="S28" s="258" t="s">
        <v>160</v>
      </c>
    </row>
    <row r="29" spans="2:19" x14ac:dyDescent="0.2">
      <c r="C29" s="161">
        <v>43771</v>
      </c>
      <c r="D29" s="157">
        <v>0.85416666666666663</v>
      </c>
      <c r="E29" s="158" t="s">
        <v>91</v>
      </c>
      <c r="F29" s="159">
        <v>101</v>
      </c>
      <c r="G29" s="258" t="s">
        <v>163</v>
      </c>
      <c r="H29" s="157">
        <v>0.875</v>
      </c>
      <c r="I29" s="158" t="s">
        <v>110</v>
      </c>
      <c r="J29" s="158">
        <v>116</v>
      </c>
      <c r="K29" s="258" t="s">
        <v>161</v>
      </c>
      <c r="L29" s="157">
        <v>0.90972222222222232</v>
      </c>
      <c r="M29" s="158" t="s">
        <v>326</v>
      </c>
      <c r="N29" s="159">
        <v>86</v>
      </c>
      <c r="O29" s="258" t="s">
        <v>155</v>
      </c>
      <c r="P29" s="157">
        <v>0.85416666666666663</v>
      </c>
      <c r="Q29" s="158" t="s">
        <v>96</v>
      </c>
      <c r="R29" s="159">
        <v>99</v>
      </c>
      <c r="S29" s="258" t="s">
        <v>157</v>
      </c>
    </row>
    <row r="30" spans="2:19" x14ac:dyDescent="0.2">
      <c r="C30" s="161">
        <v>43771</v>
      </c>
      <c r="D30" s="157">
        <v>0.92708333333333326</v>
      </c>
      <c r="E30" s="158" t="s">
        <v>412</v>
      </c>
      <c r="F30" s="159">
        <v>92</v>
      </c>
      <c r="G30" s="258" t="s">
        <v>160</v>
      </c>
      <c r="H30" s="157">
        <v>0.95833333333333337</v>
      </c>
      <c r="I30" s="158" t="s">
        <v>111</v>
      </c>
      <c r="J30" s="158">
        <v>106</v>
      </c>
      <c r="K30" s="258" t="s">
        <v>158</v>
      </c>
      <c r="L30" s="157">
        <v>0.97222222222222232</v>
      </c>
      <c r="M30" s="158" t="s">
        <v>342</v>
      </c>
      <c r="N30" s="159">
        <v>91</v>
      </c>
      <c r="O30" s="258" t="s">
        <v>160</v>
      </c>
      <c r="P30" s="157">
        <v>0.92361111111111105</v>
      </c>
      <c r="Q30" s="158" t="s">
        <v>106</v>
      </c>
      <c r="R30" s="159">
        <v>103</v>
      </c>
      <c r="S30" s="258" t="s">
        <v>163</v>
      </c>
    </row>
    <row r="31" spans="2:19" x14ac:dyDescent="0.2">
      <c r="C31" s="161">
        <v>43771</v>
      </c>
      <c r="D31" s="157">
        <v>0.99305555555555547</v>
      </c>
      <c r="E31" s="158" t="s">
        <v>108</v>
      </c>
      <c r="F31" s="159">
        <v>108</v>
      </c>
      <c r="G31" s="258" t="s">
        <v>158</v>
      </c>
      <c r="H31" s="157">
        <v>3.4722222222222321E-2</v>
      </c>
      <c r="I31" s="263" t="s">
        <v>172</v>
      </c>
      <c r="J31" s="263">
        <v>111</v>
      </c>
      <c r="K31" s="258" t="s">
        <v>164</v>
      </c>
      <c r="L31" s="157">
        <v>3.8194444444444642E-2</v>
      </c>
      <c r="M31" s="158" t="s">
        <v>339</v>
      </c>
      <c r="N31" s="159">
        <v>92</v>
      </c>
      <c r="O31" s="258" t="s">
        <v>160</v>
      </c>
      <c r="P31" s="157">
        <v>0.99652777777777768</v>
      </c>
      <c r="Q31" s="158" t="s">
        <v>112</v>
      </c>
      <c r="R31" s="159">
        <v>121</v>
      </c>
      <c r="S31" s="258" t="s">
        <v>167</v>
      </c>
    </row>
    <row r="32" spans="2:19" x14ac:dyDescent="0.2">
      <c r="C32" s="161">
        <v>43771</v>
      </c>
      <c r="D32" s="157">
        <v>6.944444444444442E-2</v>
      </c>
      <c r="E32" s="158" t="s">
        <v>99</v>
      </c>
      <c r="F32" s="159">
        <v>88</v>
      </c>
      <c r="G32" s="258" t="s">
        <v>155</v>
      </c>
      <c r="H32" s="157">
        <v>0.11458333333333343</v>
      </c>
      <c r="I32" s="263" t="s">
        <v>175</v>
      </c>
      <c r="J32" s="263">
        <v>116</v>
      </c>
      <c r="K32" s="258" t="s">
        <v>161</v>
      </c>
      <c r="L32" s="157">
        <v>0.10416666666666687</v>
      </c>
      <c r="M32" s="158" t="s">
        <v>344</v>
      </c>
      <c r="N32" s="159">
        <v>96</v>
      </c>
      <c r="O32" s="258" t="s">
        <v>157</v>
      </c>
      <c r="P32" s="157">
        <v>8.3333333333333259E-2</v>
      </c>
      <c r="Q32" s="158" t="s">
        <v>136</v>
      </c>
      <c r="R32" s="159">
        <v>101</v>
      </c>
      <c r="S32" s="258" t="s">
        <v>163</v>
      </c>
    </row>
    <row r="33" spans="2:19" x14ac:dyDescent="0.2">
      <c r="C33" s="161">
        <v>43771</v>
      </c>
      <c r="D33" s="157">
        <v>0.13194444444444442</v>
      </c>
      <c r="E33" s="158" t="s">
        <v>107</v>
      </c>
      <c r="F33" s="159">
        <v>91</v>
      </c>
      <c r="G33" s="258" t="s">
        <v>160</v>
      </c>
      <c r="H33" s="157">
        <v>0.19791666666666674</v>
      </c>
      <c r="I33" s="158" t="s">
        <v>229</v>
      </c>
      <c r="J33" s="158">
        <v>101</v>
      </c>
      <c r="K33" s="258" t="s">
        <v>163</v>
      </c>
      <c r="L33" s="157">
        <v>0.1736111111111113</v>
      </c>
      <c r="M33" s="158" t="s">
        <v>348</v>
      </c>
      <c r="N33" s="159">
        <v>86</v>
      </c>
      <c r="O33" s="258" t="s">
        <v>155</v>
      </c>
      <c r="P33" s="157">
        <v>0.15624999999999994</v>
      </c>
      <c r="Q33" s="158" t="s">
        <v>399</v>
      </c>
      <c r="R33" s="159">
        <v>93</v>
      </c>
      <c r="S33" s="258" t="s">
        <v>160</v>
      </c>
    </row>
    <row r="34" spans="2:19" ht="13.5" thickBot="1" x14ac:dyDescent="0.25">
      <c r="B34" s="241"/>
      <c r="C34" s="171">
        <v>43771</v>
      </c>
      <c r="D34" s="167">
        <v>0.19791666666666663</v>
      </c>
      <c r="E34" s="168" t="s">
        <v>106</v>
      </c>
      <c r="F34" s="169">
        <v>103</v>
      </c>
      <c r="G34" s="258" t="s">
        <v>163</v>
      </c>
      <c r="H34" s="167">
        <v>0.27083333333333343</v>
      </c>
      <c r="I34" s="168">
        <v>0</v>
      </c>
      <c r="J34" s="168">
        <v>0</v>
      </c>
      <c r="K34" s="258" t="s">
        <v>156</v>
      </c>
      <c r="L34" s="167">
        <v>0.2361111111111113</v>
      </c>
      <c r="M34" s="168" t="s">
        <v>349</v>
      </c>
      <c r="N34" s="169">
        <v>76</v>
      </c>
      <c r="O34" s="258" t="s">
        <v>168</v>
      </c>
      <c r="P34" s="167">
        <v>0.22222222222222215</v>
      </c>
      <c r="Q34" s="168" t="s">
        <v>304</v>
      </c>
      <c r="R34" s="169">
        <v>99</v>
      </c>
      <c r="S34" s="258" t="s">
        <v>157</v>
      </c>
    </row>
    <row r="35" spans="2:19" x14ac:dyDescent="0.2">
      <c r="B35" s="1" t="s">
        <v>6</v>
      </c>
      <c r="C35" s="170">
        <v>43772</v>
      </c>
      <c r="D35" s="163">
        <v>0.27083333333333343</v>
      </c>
      <c r="E35" s="164">
        <v>0</v>
      </c>
      <c r="F35" s="165">
        <v>0</v>
      </c>
      <c r="G35" s="258" t="s">
        <v>156</v>
      </c>
      <c r="H35" s="163">
        <v>0.27083333333333337</v>
      </c>
      <c r="I35" s="164" t="s">
        <v>265</v>
      </c>
      <c r="J35" s="164">
        <v>94</v>
      </c>
      <c r="K35" s="258" t="s">
        <v>160</v>
      </c>
      <c r="L35" s="163">
        <v>0.29166666666666685</v>
      </c>
      <c r="M35" s="164">
        <v>0</v>
      </c>
      <c r="N35" s="165">
        <v>0</v>
      </c>
      <c r="O35" s="258" t="s">
        <v>156</v>
      </c>
      <c r="P35" s="163">
        <v>0.29166666666666674</v>
      </c>
      <c r="Q35" s="164">
        <v>0</v>
      </c>
      <c r="R35" s="165">
        <v>0</v>
      </c>
      <c r="S35" s="258" t="s">
        <v>156</v>
      </c>
    </row>
    <row r="36" spans="2:19" x14ac:dyDescent="0.2">
      <c r="C36" s="161">
        <v>43772</v>
      </c>
      <c r="D36" s="157">
        <v>0.27083333333333343</v>
      </c>
      <c r="E36" s="158" t="s">
        <v>39</v>
      </c>
      <c r="F36" s="159">
        <v>94</v>
      </c>
      <c r="G36" s="258" t="s">
        <v>160</v>
      </c>
      <c r="H36" s="157">
        <v>0.33680555555555558</v>
      </c>
      <c r="I36" s="158" t="s">
        <v>256</v>
      </c>
      <c r="J36" s="158">
        <v>93</v>
      </c>
      <c r="K36" s="258" t="s">
        <v>160</v>
      </c>
      <c r="L36" s="157">
        <v>0.29166666666666685</v>
      </c>
      <c r="M36" s="158" t="s">
        <v>321</v>
      </c>
      <c r="N36" s="159">
        <v>114</v>
      </c>
      <c r="O36" s="258" t="s">
        <v>164</v>
      </c>
      <c r="P36" s="157">
        <v>0.29166666666666674</v>
      </c>
      <c r="Q36" s="158" t="s">
        <v>301</v>
      </c>
      <c r="R36" s="159">
        <v>98</v>
      </c>
      <c r="S36" s="258" t="s">
        <v>157</v>
      </c>
    </row>
    <row r="37" spans="2:19" x14ac:dyDescent="0.2">
      <c r="C37" s="161">
        <v>43772</v>
      </c>
      <c r="D37" s="157">
        <v>0.33680555555555564</v>
      </c>
      <c r="E37" s="158" t="s">
        <v>45</v>
      </c>
      <c r="F37" s="159">
        <v>102</v>
      </c>
      <c r="G37" s="258" t="s">
        <v>163</v>
      </c>
      <c r="H37" s="157">
        <v>0.40277777777777779</v>
      </c>
      <c r="I37" s="158" t="s">
        <v>257</v>
      </c>
      <c r="J37" s="158">
        <v>91</v>
      </c>
      <c r="K37" s="258" t="s">
        <v>160</v>
      </c>
      <c r="L37" s="157">
        <v>0.37152777777777796</v>
      </c>
      <c r="M37" s="158" t="s">
        <v>322</v>
      </c>
      <c r="N37" s="159">
        <v>112</v>
      </c>
      <c r="O37" s="258" t="s">
        <v>164</v>
      </c>
      <c r="P37" s="157">
        <v>0.36111111111111116</v>
      </c>
      <c r="Q37" s="158" t="s">
        <v>377</v>
      </c>
      <c r="R37" s="159">
        <v>104</v>
      </c>
      <c r="S37" s="258" t="s">
        <v>163</v>
      </c>
    </row>
    <row r="38" spans="2:19" x14ac:dyDescent="0.2">
      <c r="C38" s="161">
        <v>43772</v>
      </c>
      <c r="D38" s="157">
        <v>0.40972222222222232</v>
      </c>
      <c r="E38" s="158" t="s">
        <v>87</v>
      </c>
      <c r="F38" s="159">
        <v>116</v>
      </c>
      <c r="G38" s="258" t="s">
        <v>161</v>
      </c>
      <c r="H38" s="157">
        <v>0.46875</v>
      </c>
      <c r="I38" s="158" t="s">
        <v>258</v>
      </c>
      <c r="J38" s="158">
        <v>91</v>
      </c>
      <c r="K38" s="258" t="s">
        <v>160</v>
      </c>
      <c r="L38" s="157">
        <v>0.45138888888888906</v>
      </c>
      <c r="M38" s="158" t="s">
        <v>314</v>
      </c>
      <c r="N38" s="159">
        <v>122</v>
      </c>
      <c r="O38" s="258" t="s">
        <v>167</v>
      </c>
      <c r="P38" s="157">
        <v>0.43402777777777785</v>
      </c>
      <c r="Q38" s="158" t="s">
        <v>66</v>
      </c>
      <c r="R38" s="159">
        <v>117</v>
      </c>
      <c r="S38" s="258" t="s">
        <v>161</v>
      </c>
    </row>
    <row r="39" spans="2:19" x14ac:dyDescent="0.2">
      <c r="C39" s="161">
        <v>43772</v>
      </c>
      <c r="D39" s="157">
        <v>0.49305555555555564</v>
      </c>
      <c r="E39" s="158" t="s">
        <v>60</v>
      </c>
      <c r="F39" s="159">
        <v>101</v>
      </c>
      <c r="G39" s="258" t="s">
        <v>163</v>
      </c>
      <c r="H39" s="157">
        <v>0.53472222222222221</v>
      </c>
      <c r="I39" s="158" t="s">
        <v>259</v>
      </c>
      <c r="J39" s="158">
        <v>101</v>
      </c>
      <c r="K39" s="258" t="s">
        <v>163</v>
      </c>
      <c r="L39" s="157">
        <v>0.53819444444444464</v>
      </c>
      <c r="M39" s="158" t="s">
        <v>317</v>
      </c>
      <c r="N39" s="159">
        <v>114</v>
      </c>
      <c r="O39" s="258" t="s">
        <v>164</v>
      </c>
      <c r="P39" s="157">
        <v>0.51736111111111116</v>
      </c>
      <c r="Q39" s="158" t="s">
        <v>78</v>
      </c>
      <c r="R39" s="159">
        <v>89</v>
      </c>
      <c r="S39" s="258" t="s">
        <v>155</v>
      </c>
    </row>
    <row r="40" spans="2:19" x14ac:dyDescent="0.2">
      <c r="C40" s="161">
        <v>43772</v>
      </c>
      <c r="D40" s="157">
        <v>0.56597222222222232</v>
      </c>
      <c r="E40" s="158" t="s">
        <v>40</v>
      </c>
      <c r="F40" s="159">
        <v>96</v>
      </c>
      <c r="G40" s="258" t="s">
        <v>157</v>
      </c>
      <c r="H40" s="157">
        <v>0.60763888888888884</v>
      </c>
      <c r="I40" s="158" t="s">
        <v>260</v>
      </c>
      <c r="J40" s="158">
        <v>91</v>
      </c>
      <c r="K40" s="258" t="s">
        <v>160</v>
      </c>
      <c r="L40" s="157">
        <v>0.61805555555555569</v>
      </c>
      <c r="M40" s="158" t="s">
        <v>325</v>
      </c>
      <c r="N40" s="159">
        <v>101</v>
      </c>
      <c r="O40" s="258" t="s">
        <v>163</v>
      </c>
      <c r="P40" s="157">
        <v>0.57986111111111116</v>
      </c>
      <c r="Q40" s="158" t="s">
        <v>71</v>
      </c>
      <c r="R40" s="159">
        <v>92</v>
      </c>
      <c r="S40" s="258" t="s">
        <v>160</v>
      </c>
    </row>
    <row r="41" spans="2:19" x14ac:dyDescent="0.2">
      <c r="C41" s="161">
        <v>43772</v>
      </c>
      <c r="D41" s="157">
        <v>0.63541666666666674</v>
      </c>
      <c r="E41" s="158" t="s">
        <v>43</v>
      </c>
      <c r="F41" s="159">
        <v>114</v>
      </c>
      <c r="G41" s="258" t="s">
        <v>164</v>
      </c>
      <c r="H41" s="157">
        <v>0.67361111111111105</v>
      </c>
      <c r="I41" s="158" t="s">
        <v>117</v>
      </c>
      <c r="J41" s="158">
        <v>81</v>
      </c>
      <c r="K41" s="258" t="s">
        <v>159</v>
      </c>
      <c r="L41" s="157">
        <v>0.69097222222222232</v>
      </c>
      <c r="M41" s="158" t="s">
        <v>323</v>
      </c>
      <c r="N41" s="159">
        <v>102</v>
      </c>
      <c r="O41" s="258" t="s">
        <v>163</v>
      </c>
      <c r="P41" s="157">
        <v>0.64583333333333337</v>
      </c>
      <c r="Q41" s="158" t="s">
        <v>378</v>
      </c>
      <c r="R41" s="159">
        <v>91</v>
      </c>
      <c r="S41" s="258" t="s">
        <v>160</v>
      </c>
    </row>
    <row r="42" spans="2:19" x14ac:dyDescent="0.2">
      <c r="C42" s="161">
        <v>43772</v>
      </c>
      <c r="D42" s="157">
        <v>0.71527777777777779</v>
      </c>
      <c r="E42" s="158" t="s">
        <v>44</v>
      </c>
      <c r="F42" s="159">
        <v>103</v>
      </c>
      <c r="G42" s="258" t="s">
        <v>163</v>
      </c>
      <c r="H42" s="157">
        <v>0.73263888888888884</v>
      </c>
      <c r="I42" s="158" t="s">
        <v>261</v>
      </c>
      <c r="J42" s="158">
        <v>111</v>
      </c>
      <c r="K42" s="258" t="s">
        <v>164</v>
      </c>
      <c r="L42" s="157">
        <v>0.76388888888888895</v>
      </c>
      <c r="M42" s="158" t="s">
        <v>324</v>
      </c>
      <c r="N42" s="159">
        <v>96</v>
      </c>
      <c r="O42" s="258" t="s">
        <v>157</v>
      </c>
      <c r="P42" s="157">
        <v>0.71180555555555558</v>
      </c>
      <c r="Q42" s="158" t="s">
        <v>73</v>
      </c>
      <c r="R42" s="159">
        <v>111</v>
      </c>
      <c r="S42" s="258" t="s">
        <v>164</v>
      </c>
    </row>
    <row r="43" spans="2:19" x14ac:dyDescent="0.2">
      <c r="C43" s="161">
        <v>43772</v>
      </c>
      <c r="D43" s="157">
        <v>0.78819444444444442</v>
      </c>
      <c r="E43" s="158" t="s">
        <v>17</v>
      </c>
      <c r="F43" s="159">
        <v>93</v>
      </c>
      <c r="G43" s="258" t="s">
        <v>160</v>
      </c>
      <c r="H43" s="157">
        <v>0.8125</v>
      </c>
      <c r="I43" s="158" t="s">
        <v>262</v>
      </c>
      <c r="J43" s="158">
        <v>87</v>
      </c>
      <c r="K43" s="258" t="s">
        <v>155</v>
      </c>
      <c r="L43" s="157">
        <v>0.83333333333333337</v>
      </c>
      <c r="M43" s="158" t="s">
        <v>90</v>
      </c>
      <c r="N43" s="159">
        <v>91</v>
      </c>
      <c r="O43" s="258" t="s">
        <v>160</v>
      </c>
      <c r="P43" s="157">
        <v>0.79166666666666663</v>
      </c>
      <c r="Q43" s="158" t="s">
        <v>95</v>
      </c>
      <c r="R43" s="159">
        <v>86</v>
      </c>
      <c r="S43" s="258" t="s">
        <v>155</v>
      </c>
    </row>
    <row r="44" spans="2:19" x14ac:dyDescent="0.2">
      <c r="C44" s="161">
        <v>43772</v>
      </c>
      <c r="D44" s="157">
        <v>0.85416666666666663</v>
      </c>
      <c r="E44" s="158" t="s">
        <v>16</v>
      </c>
      <c r="F44" s="159">
        <v>88</v>
      </c>
      <c r="G44" s="258" t="s">
        <v>155</v>
      </c>
      <c r="H44" s="157">
        <v>0.875</v>
      </c>
      <c r="I44" s="158" t="s">
        <v>115</v>
      </c>
      <c r="J44" s="158">
        <v>92</v>
      </c>
      <c r="K44" s="258" t="s">
        <v>160</v>
      </c>
      <c r="L44" s="157">
        <v>0.89930555555555558</v>
      </c>
      <c r="M44" s="158" t="s">
        <v>327</v>
      </c>
      <c r="N44" s="159">
        <v>81</v>
      </c>
      <c r="O44" s="258" t="s">
        <v>159</v>
      </c>
      <c r="P44" s="157">
        <v>0.85416666666666663</v>
      </c>
      <c r="Q44" s="158" t="s">
        <v>383</v>
      </c>
      <c r="R44" s="159">
        <v>117</v>
      </c>
      <c r="S44" s="258" t="s">
        <v>161</v>
      </c>
    </row>
    <row r="45" spans="2:19" x14ac:dyDescent="0.2">
      <c r="C45" s="161">
        <v>43772</v>
      </c>
      <c r="D45" s="157">
        <v>0.91666666666666663</v>
      </c>
      <c r="E45" s="158" t="s">
        <v>46</v>
      </c>
      <c r="F45" s="159">
        <v>106</v>
      </c>
      <c r="G45" s="258" t="s">
        <v>158</v>
      </c>
      <c r="H45" s="157">
        <v>0.94097222222222221</v>
      </c>
      <c r="I45" s="158" t="s">
        <v>116</v>
      </c>
      <c r="J45" s="158">
        <v>91</v>
      </c>
      <c r="K45" s="258" t="s">
        <v>160</v>
      </c>
      <c r="L45" s="157">
        <v>0.95833333333333337</v>
      </c>
      <c r="M45" s="158" t="s">
        <v>351</v>
      </c>
      <c r="N45" s="159">
        <v>96</v>
      </c>
      <c r="O45" s="258" t="s">
        <v>157</v>
      </c>
      <c r="P45" s="157">
        <v>0.9375</v>
      </c>
      <c r="Q45" s="158" t="s">
        <v>147</v>
      </c>
      <c r="R45" s="159">
        <v>104</v>
      </c>
      <c r="S45" s="258" t="s">
        <v>163</v>
      </c>
    </row>
    <row r="46" spans="2:19" x14ac:dyDescent="0.2">
      <c r="C46" s="161">
        <v>43772</v>
      </c>
      <c r="D46" s="157">
        <v>0.99305555555555558</v>
      </c>
      <c r="E46" s="158" t="s">
        <v>103</v>
      </c>
      <c r="F46" s="159">
        <v>91</v>
      </c>
      <c r="G46" s="258" t="s">
        <v>160</v>
      </c>
      <c r="H46" s="157">
        <v>6.9444444444444198E-3</v>
      </c>
      <c r="I46" s="263" t="s">
        <v>174</v>
      </c>
      <c r="J46" s="263">
        <v>194</v>
      </c>
      <c r="K46" s="258" t="s">
        <v>405</v>
      </c>
      <c r="L46" s="157">
        <v>2.7777777777777901E-2</v>
      </c>
      <c r="M46" s="158" t="s">
        <v>347</v>
      </c>
      <c r="N46" s="159">
        <v>102</v>
      </c>
      <c r="O46" s="258" t="s">
        <v>163</v>
      </c>
      <c r="P46" s="157">
        <v>1.0416666666666741E-2</v>
      </c>
      <c r="Q46" s="158" t="s">
        <v>113</v>
      </c>
      <c r="R46" s="159">
        <v>133</v>
      </c>
      <c r="S46" s="258" t="s">
        <v>166</v>
      </c>
    </row>
    <row r="47" spans="2:19" x14ac:dyDescent="0.2">
      <c r="C47" s="161">
        <v>43772</v>
      </c>
      <c r="D47" s="157">
        <v>5.9027777777777901E-2</v>
      </c>
      <c r="E47" s="158" t="s">
        <v>104</v>
      </c>
      <c r="F47" s="159">
        <v>88</v>
      </c>
      <c r="G47" s="258" t="s">
        <v>155</v>
      </c>
      <c r="H47" s="157">
        <v>0.14236111111111108</v>
      </c>
      <c r="I47" s="263" t="s">
        <v>176</v>
      </c>
      <c r="J47" s="263">
        <v>71</v>
      </c>
      <c r="K47" s="258" t="s">
        <v>406</v>
      </c>
      <c r="L47" s="157">
        <v>0.10069444444444457</v>
      </c>
      <c r="M47" s="158" t="s">
        <v>350</v>
      </c>
      <c r="N47" s="159">
        <v>86</v>
      </c>
      <c r="O47" s="258" t="s">
        <v>155</v>
      </c>
      <c r="P47" s="157">
        <v>0.10416666666666674</v>
      </c>
      <c r="Q47" s="158" t="s">
        <v>303</v>
      </c>
      <c r="R47" s="159">
        <v>91</v>
      </c>
      <c r="S47" s="258" t="s">
        <v>160</v>
      </c>
    </row>
    <row r="48" spans="2:19" x14ac:dyDescent="0.2">
      <c r="C48" s="161">
        <v>43772</v>
      </c>
      <c r="D48" s="157">
        <v>0.1215277777777779</v>
      </c>
      <c r="E48" s="158" t="s">
        <v>101</v>
      </c>
      <c r="F48" s="159">
        <v>127</v>
      </c>
      <c r="G48" s="258" t="s">
        <v>165</v>
      </c>
      <c r="H48" s="157">
        <v>0.19444444444444442</v>
      </c>
      <c r="I48" s="158" t="s">
        <v>222</v>
      </c>
      <c r="J48" s="158">
        <v>106</v>
      </c>
      <c r="K48" s="258" t="s">
        <v>158</v>
      </c>
      <c r="L48" s="157">
        <v>0.16319444444444459</v>
      </c>
      <c r="M48" s="158" t="s">
        <v>352</v>
      </c>
      <c r="N48" s="159">
        <v>86</v>
      </c>
      <c r="O48" s="258" t="s">
        <v>155</v>
      </c>
      <c r="P48" s="157">
        <v>0.17013888888888895</v>
      </c>
      <c r="Q48" s="158" t="s">
        <v>395</v>
      </c>
      <c r="R48" s="159">
        <v>96</v>
      </c>
      <c r="S48" s="258" t="s">
        <v>157</v>
      </c>
    </row>
    <row r="49" spans="2:19" ht="13.5" thickBot="1" x14ac:dyDescent="0.25">
      <c r="B49" s="241"/>
      <c r="C49" s="171">
        <v>43772</v>
      </c>
      <c r="D49" s="167">
        <v>0.21180555555555569</v>
      </c>
      <c r="E49" s="168" t="s">
        <v>102</v>
      </c>
      <c r="F49" s="169">
        <v>81</v>
      </c>
      <c r="G49" s="258" t="s">
        <v>159</v>
      </c>
      <c r="H49" s="167">
        <v>0.27083333333333331</v>
      </c>
      <c r="I49" s="168">
        <v>0</v>
      </c>
      <c r="J49" s="168">
        <v>0</v>
      </c>
      <c r="K49" s="258" t="s">
        <v>156</v>
      </c>
      <c r="L49" s="167">
        <v>0.22569444444444459</v>
      </c>
      <c r="M49" s="168" t="s">
        <v>353</v>
      </c>
      <c r="N49" s="169">
        <v>91</v>
      </c>
      <c r="O49" s="258" t="s">
        <v>160</v>
      </c>
      <c r="P49" s="167">
        <v>0.23958333333333337</v>
      </c>
      <c r="Q49" s="168" t="s">
        <v>390</v>
      </c>
      <c r="R49" s="169">
        <v>71</v>
      </c>
      <c r="S49" s="258" t="s">
        <v>406</v>
      </c>
    </row>
    <row r="50" spans="2:19" x14ac:dyDescent="0.2">
      <c r="B50" s="242" t="s">
        <v>1</v>
      </c>
      <c r="C50" s="156">
        <v>43773</v>
      </c>
      <c r="D50" s="157">
        <v>0.27083333333333337</v>
      </c>
      <c r="E50" s="158">
        <v>0</v>
      </c>
      <c r="F50" s="159">
        <v>0</v>
      </c>
      <c r="G50" s="258" t="s">
        <v>156</v>
      </c>
      <c r="H50" s="157">
        <v>0.27083333333333337</v>
      </c>
      <c r="I50" s="158" t="s">
        <v>255</v>
      </c>
      <c r="J50" s="158">
        <v>83</v>
      </c>
      <c r="K50" s="258" t="s">
        <v>159</v>
      </c>
      <c r="L50" s="157">
        <v>0.2916666666666668</v>
      </c>
      <c r="M50" s="158" t="s">
        <v>27</v>
      </c>
      <c r="N50" s="159">
        <v>88</v>
      </c>
      <c r="O50" s="258" t="s">
        <v>155</v>
      </c>
      <c r="P50" s="157">
        <v>0.29166666666666663</v>
      </c>
      <c r="Q50" s="158">
        <v>0</v>
      </c>
      <c r="R50" s="159">
        <v>0</v>
      </c>
      <c r="S50" s="258" t="s">
        <v>156</v>
      </c>
    </row>
    <row r="51" spans="2:19" x14ac:dyDescent="0.2">
      <c r="B51" s="242"/>
      <c r="C51" s="156">
        <v>43773</v>
      </c>
      <c r="D51" s="157">
        <v>0.27083333333333337</v>
      </c>
      <c r="E51" s="158" t="s">
        <v>47</v>
      </c>
      <c r="F51" s="159">
        <v>116</v>
      </c>
      <c r="G51" s="258" t="s">
        <v>161</v>
      </c>
      <c r="H51" s="157">
        <v>0.32986111111111116</v>
      </c>
      <c r="I51" s="158" t="s">
        <v>244</v>
      </c>
      <c r="J51" s="158">
        <v>106</v>
      </c>
      <c r="K51" s="258" t="s">
        <v>158</v>
      </c>
      <c r="L51" s="157">
        <v>0.3541666666666668</v>
      </c>
      <c r="M51" s="158" t="s">
        <v>318</v>
      </c>
      <c r="N51" s="159">
        <v>106</v>
      </c>
      <c r="O51" s="258" t="s">
        <v>158</v>
      </c>
      <c r="P51" s="157">
        <v>0.29166666666666663</v>
      </c>
      <c r="Q51" s="158" t="s">
        <v>302</v>
      </c>
      <c r="R51" s="159">
        <v>93</v>
      </c>
      <c r="S51" s="258" t="s">
        <v>160</v>
      </c>
    </row>
    <row r="52" spans="2:19" x14ac:dyDescent="0.2">
      <c r="B52" s="242"/>
      <c r="C52" s="156">
        <v>43773</v>
      </c>
      <c r="D52" s="157">
        <v>0.35416666666666669</v>
      </c>
      <c r="E52" s="158" t="s">
        <v>77</v>
      </c>
      <c r="F52" s="159">
        <v>86</v>
      </c>
      <c r="G52" s="258" t="s">
        <v>155</v>
      </c>
      <c r="H52" s="157">
        <v>0.40625000000000006</v>
      </c>
      <c r="I52" s="158" t="s">
        <v>103</v>
      </c>
      <c r="J52" s="158">
        <v>91</v>
      </c>
      <c r="K52" s="258" t="s">
        <v>160</v>
      </c>
      <c r="L52" s="157">
        <v>0.43055555555555569</v>
      </c>
      <c r="M52" s="158" t="s">
        <v>30</v>
      </c>
      <c r="N52" s="159">
        <v>86</v>
      </c>
      <c r="O52" s="258" t="s">
        <v>155</v>
      </c>
      <c r="P52" s="157">
        <v>0.35763888888888884</v>
      </c>
      <c r="Q52" s="158" t="s">
        <v>396</v>
      </c>
      <c r="R52" s="159">
        <v>91</v>
      </c>
      <c r="S52" s="258" t="s">
        <v>160</v>
      </c>
    </row>
    <row r="53" spans="2:19" x14ac:dyDescent="0.2">
      <c r="B53" s="242"/>
      <c r="C53" s="156">
        <v>43773</v>
      </c>
      <c r="D53" s="157">
        <v>0.41666666666666669</v>
      </c>
      <c r="E53" s="158" t="s">
        <v>95</v>
      </c>
      <c r="F53" s="159">
        <v>86</v>
      </c>
      <c r="G53" s="258" t="s">
        <v>155</v>
      </c>
      <c r="H53" s="157">
        <v>0.47222222222222227</v>
      </c>
      <c r="I53" s="158" t="s">
        <v>245</v>
      </c>
      <c r="J53" s="158">
        <v>106</v>
      </c>
      <c r="K53" s="258" t="s">
        <v>158</v>
      </c>
      <c r="L53" s="157">
        <v>0.49305555555555569</v>
      </c>
      <c r="M53" s="158" t="s">
        <v>33</v>
      </c>
      <c r="N53" s="159">
        <v>86</v>
      </c>
      <c r="O53" s="258" t="s">
        <v>155</v>
      </c>
      <c r="P53" s="157">
        <v>0.42361111111111105</v>
      </c>
      <c r="Q53" s="158" t="s">
        <v>56</v>
      </c>
      <c r="R53" s="159">
        <v>106</v>
      </c>
      <c r="S53" s="258" t="s">
        <v>158</v>
      </c>
    </row>
    <row r="54" spans="2:19" x14ac:dyDescent="0.2">
      <c r="B54" s="242"/>
      <c r="C54" s="156">
        <v>43773</v>
      </c>
      <c r="D54" s="157">
        <v>0.47916666666666669</v>
      </c>
      <c r="E54" s="158" t="s">
        <v>50</v>
      </c>
      <c r="F54" s="159">
        <v>103</v>
      </c>
      <c r="G54" s="258" t="s">
        <v>163</v>
      </c>
      <c r="H54" s="157">
        <v>0.54861111111111116</v>
      </c>
      <c r="I54" s="158" t="s">
        <v>104</v>
      </c>
      <c r="J54" s="158">
        <v>88</v>
      </c>
      <c r="K54" s="258" t="s">
        <v>155</v>
      </c>
      <c r="L54" s="157">
        <v>0.55555555555555569</v>
      </c>
      <c r="M54" s="158" t="s">
        <v>36</v>
      </c>
      <c r="N54" s="159">
        <v>96</v>
      </c>
      <c r="O54" s="258" t="s">
        <v>157</v>
      </c>
      <c r="P54" s="157">
        <v>0.49999999999999994</v>
      </c>
      <c r="Q54" s="158" t="s">
        <v>60</v>
      </c>
      <c r="R54" s="159">
        <v>101</v>
      </c>
      <c r="S54" s="258" t="s">
        <v>163</v>
      </c>
    </row>
    <row r="55" spans="2:19" x14ac:dyDescent="0.2">
      <c r="B55" s="242"/>
      <c r="C55" s="156">
        <v>43773</v>
      </c>
      <c r="D55" s="157">
        <v>0.55208333333333337</v>
      </c>
      <c r="E55" s="158" t="s">
        <v>83</v>
      </c>
      <c r="F55" s="159">
        <v>96</v>
      </c>
      <c r="G55" s="258" t="s">
        <v>157</v>
      </c>
      <c r="H55" s="157">
        <v>0.61111111111111116</v>
      </c>
      <c r="I55" s="158" t="s">
        <v>105</v>
      </c>
      <c r="J55" s="158">
        <v>87</v>
      </c>
      <c r="K55" s="258" t="s">
        <v>155</v>
      </c>
      <c r="L55" s="157">
        <v>0.62500000000000011</v>
      </c>
      <c r="M55" s="158" t="s">
        <v>329</v>
      </c>
      <c r="N55" s="159">
        <v>102</v>
      </c>
      <c r="O55" s="258" t="s">
        <v>163</v>
      </c>
      <c r="P55" s="157">
        <v>0.57291666666666663</v>
      </c>
      <c r="Q55" s="158" t="s">
        <v>376</v>
      </c>
      <c r="R55" s="159">
        <v>101</v>
      </c>
      <c r="S55" s="258" t="s">
        <v>163</v>
      </c>
    </row>
    <row r="56" spans="2:19" x14ac:dyDescent="0.2">
      <c r="B56" s="242"/>
      <c r="C56" s="156">
        <v>43773</v>
      </c>
      <c r="D56" s="157">
        <v>0.62152777777777779</v>
      </c>
      <c r="E56" s="158" t="s">
        <v>52</v>
      </c>
      <c r="F56" s="159">
        <v>101</v>
      </c>
      <c r="G56" s="258" t="s">
        <v>163</v>
      </c>
      <c r="H56" s="157">
        <v>0.67361111111111116</v>
      </c>
      <c r="I56" s="158" t="s">
        <v>253</v>
      </c>
      <c r="J56" s="158">
        <v>92</v>
      </c>
      <c r="K56" s="258" t="s">
        <v>160</v>
      </c>
      <c r="L56" s="157">
        <v>0.69791666666666674</v>
      </c>
      <c r="M56" s="158" t="s">
        <v>38</v>
      </c>
      <c r="N56" s="159">
        <v>89</v>
      </c>
      <c r="O56" s="258" t="s">
        <v>155</v>
      </c>
      <c r="P56" s="157">
        <v>0.64583333333333326</v>
      </c>
      <c r="Q56" s="158" t="s">
        <v>61</v>
      </c>
      <c r="R56" s="159">
        <v>117</v>
      </c>
      <c r="S56" s="258" t="s">
        <v>161</v>
      </c>
    </row>
    <row r="57" spans="2:19" x14ac:dyDescent="0.2">
      <c r="B57" s="242"/>
      <c r="C57" s="156">
        <v>43773</v>
      </c>
      <c r="D57" s="157">
        <v>0.69444444444444442</v>
      </c>
      <c r="E57" s="158" t="s">
        <v>53</v>
      </c>
      <c r="F57" s="159">
        <v>96</v>
      </c>
      <c r="G57" s="258" t="s">
        <v>157</v>
      </c>
      <c r="H57" s="157">
        <v>0.73958333333333337</v>
      </c>
      <c r="I57" s="158" t="s">
        <v>254</v>
      </c>
      <c r="J57" s="158">
        <v>103</v>
      </c>
      <c r="K57" s="258" t="s">
        <v>163</v>
      </c>
      <c r="L57" s="157">
        <v>0.76041666666666674</v>
      </c>
      <c r="M57" s="158" t="s">
        <v>243</v>
      </c>
      <c r="N57" s="159">
        <v>103</v>
      </c>
      <c r="O57" s="258" t="s">
        <v>163</v>
      </c>
      <c r="P57" s="157">
        <v>0.72916666666666663</v>
      </c>
      <c r="Q57" s="158" t="s">
        <v>63</v>
      </c>
      <c r="R57" s="159">
        <v>92</v>
      </c>
      <c r="S57" s="258" t="s">
        <v>160</v>
      </c>
    </row>
    <row r="58" spans="2:19" x14ac:dyDescent="0.2">
      <c r="B58" s="242"/>
      <c r="C58" s="156">
        <v>43773</v>
      </c>
      <c r="D58" s="157">
        <v>0.76388888888888884</v>
      </c>
      <c r="E58" s="158" t="s">
        <v>54</v>
      </c>
      <c r="F58" s="159">
        <v>126</v>
      </c>
      <c r="G58" s="258" t="s">
        <v>165</v>
      </c>
      <c r="H58" s="157">
        <v>0.8125</v>
      </c>
      <c r="I58" s="158" t="s">
        <v>109</v>
      </c>
      <c r="J58" s="158">
        <v>87</v>
      </c>
      <c r="K58" s="258" t="s">
        <v>155</v>
      </c>
      <c r="L58" s="157">
        <v>0.83333333333333337</v>
      </c>
      <c r="M58" s="158" t="s">
        <v>332</v>
      </c>
      <c r="N58" s="159">
        <v>98</v>
      </c>
      <c r="O58" s="258" t="s">
        <v>157</v>
      </c>
      <c r="P58" s="157">
        <v>0.79513888888888884</v>
      </c>
      <c r="Q58" s="158" t="s">
        <v>81</v>
      </c>
      <c r="R58" s="159">
        <v>81</v>
      </c>
      <c r="S58" s="258" t="s">
        <v>159</v>
      </c>
    </row>
    <row r="59" spans="2:19" x14ac:dyDescent="0.2">
      <c r="B59" s="242"/>
      <c r="C59" s="156">
        <v>43773</v>
      </c>
      <c r="D59" s="157">
        <v>0.85416666666666663</v>
      </c>
      <c r="E59" s="158" t="s">
        <v>412</v>
      </c>
      <c r="F59" s="159">
        <v>92</v>
      </c>
      <c r="G59" s="258" t="s">
        <v>160</v>
      </c>
      <c r="H59" s="157">
        <v>0.875</v>
      </c>
      <c r="I59" s="158" t="s">
        <v>41</v>
      </c>
      <c r="J59" s="158">
        <v>112</v>
      </c>
      <c r="K59" s="258" t="s">
        <v>164</v>
      </c>
      <c r="L59" s="157">
        <v>0.90277777777777779</v>
      </c>
      <c r="M59" s="158" t="s">
        <v>361</v>
      </c>
      <c r="N59" s="159">
        <v>101</v>
      </c>
      <c r="O59" s="258" t="s">
        <v>163</v>
      </c>
      <c r="P59" s="157">
        <v>0.85416666666666663</v>
      </c>
      <c r="Q59" s="158" t="s">
        <v>384</v>
      </c>
      <c r="R59" s="159">
        <v>104</v>
      </c>
      <c r="S59" s="258" t="s">
        <v>163</v>
      </c>
    </row>
    <row r="60" spans="2:19" x14ac:dyDescent="0.2">
      <c r="B60" s="242"/>
      <c r="C60" s="156">
        <v>43773</v>
      </c>
      <c r="D60" s="157">
        <v>0.92013888888888884</v>
      </c>
      <c r="E60" s="158" t="s">
        <v>120</v>
      </c>
      <c r="F60" s="159">
        <v>131</v>
      </c>
      <c r="G60" s="258" t="s">
        <v>166</v>
      </c>
      <c r="H60" s="157">
        <v>0.95486111111111116</v>
      </c>
      <c r="I60" s="158" t="s">
        <v>42</v>
      </c>
      <c r="J60" s="158">
        <v>81</v>
      </c>
      <c r="K60" s="258" t="s">
        <v>159</v>
      </c>
      <c r="L60" s="157">
        <v>0.97569444444444442</v>
      </c>
      <c r="M60" s="158" t="s">
        <v>346</v>
      </c>
      <c r="N60" s="159">
        <v>116</v>
      </c>
      <c r="O60" s="258" t="s">
        <v>161</v>
      </c>
      <c r="P60" s="157">
        <v>0.92708333333333326</v>
      </c>
      <c r="Q60" s="158" t="s">
        <v>385</v>
      </c>
      <c r="R60" s="159">
        <v>104</v>
      </c>
      <c r="S60" s="258" t="s">
        <v>163</v>
      </c>
    </row>
    <row r="61" spans="2:19" x14ac:dyDescent="0.2">
      <c r="B61" s="242"/>
      <c r="C61" s="156">
        <v>43773</v>
      </c>
      <c r="D61" s="157">
        <v>1.388888888888884E-2</v>
      </c>
      <c r="E61" s="158" t="s">
        <v>111</v>
      </c>
      <c r="F61" s="159">
        <v>106</v>
      </c>
      <c r="G61" s="258" t="s">
        <v>158</v>
      </c>
      <c r="H61" s="157">
        <v>1.388888888888884E-2</v>
      </c>
      <c r="I61" s="263" t="s">
        <v>173</v>
      </c>
      <c r="J61" s="263">
        <v>138</v>
      </c>
      <c r="K61" s="258" t="s">
        <v>404</v>
      </c>
      <c r="L61" s="157">
        <v>5.9027777777777679E-2</v>
      </c>
      <c r="M61" s="158" t="s">
        <v>360</v>
      </c>
      <c r="N61" s="159">
        <v>92</v>
      </c>
      <c r="O61" s="258" t="s">
        <v>160</v>
      </c>
      <c r="P61" s="157">
        <v>0.99999999999999989</v>
      </c>
      <c r="Q61" s="158" t="s">
        <v>387</v>
      </c>
      <c r="R61" s="159">
        <v>108</v>
      </c>
      <c r="S61" s="258" t="s">
        <v>158</v>
      </c>
    </row>
    <row r="62" spans="2:19" x14ac:dyDescent="0.2">
      <c r="B62" s="242"/>
      <c r="C62" s="156">
        <v>43773</v>
      </c>
      <c r="D62" s="157">
        <v>9.0277777777777735E-2</v>
      </c>
      <c r="E62" s="158" t="s">
        <v>112</v>
      </c>
      <c r="F62" s="159">
        <v>121</v>
      </c>
      <c r="G62" s="258" t="s">
        <v>167</v>
      </c>
      <c r="H62" s="157">
        <v>0.11111111111111106</v>
      </c>
      <c r="I62" s="263" t="s">
        <v>177</v>
      </c>
      <c r="J62" s="263">
        <v>129</v>
      </c>
      <c r="K62" s="258" t="s">
        <v>165</v>
      </c>
      <c r="L62" s="157">
        <v>0.1249999999999999</v>
      </c>
      <c r="M62" s="158" t="s">
        <v>355</v>
      </c>
      <c r="N62" s="159">
        <v>111</v>
      </c>
      <c r="O62" s="258" t="s">
        <v>164</v>
      </c>
      <c r="P62" s="157">
        <v>7.638888888888884E-2</v>
      </c>
      <c r="Q62" s="158" t="s">
        <v>391</v>
      </c>
      <c r="R62" s="159">
        <v>98</v>
      </c>
      <c r="S62" s="258" t="s">
        <v>157</v>
      </c>
    </row>
    <row r="63" spans="2:19" x14ac:dyDescent="0.2">
      <c r="B63" s="242"/>
      <c r="C63" s="156">
        <v>43773</v>
      </c>
      <c r="D63" s="157">
        <v>0.17708333333333331</v>
      </c>
      <c r="E63" s="158" t="s">
        <v>113</v>
      </c>
      <c r="F63" s="159">
        <v>133</v>
      </c>
      <c r="G63" s="258" t="s">
        <v>166</v>
      </c>
      <c r="H63" s="157">
        <v>0.20138888888888884</v>
      </c>
      <c r="I63" s="158" t="s">
        <v>232</v>
      </c>
      <c r="J63" s="158">
        <v>96</v>
      </c>
      <c r="K63" s="258" t="s">
        <v>157</v>
      </c>
      <c r="L63" s="157">
        <v>0.20486111111111099</v>
      </c>
      <c r="M63" s="158" t="s">
        <v>356</v>
      </c>
      <c r="N63" s="159">
        <v>121</v>
      </c>
      <c r="O63" s="258" t="s">
        <v>167</v>
      </c>
      <c r="P63" s="157">
        <v>0.14583333333333326</v>
      </c>
      <c r="Q63" s="158" t="s">
        <v>392</v>
      </c>
      <c r="R63" s="159">
        <v>104</v>
      </c>
      <c r="S63" s="258" t="s">
        <v>163</v>
      </c>
    </row>
    <row r="64" spans="2:19" ht="13.5" thickBot="1" x14ac:dyDescent="0.25">
      <c r="B64" s="243"/>
      <c r="C64" s="177">
        <v>43773</v>
      </c>
      <c r="D64" s="167">
        <v>0.27083333333333331</v>
      </c>
      <c r="E64" s="168">
        <v>0</v>
      </c>
      <c r="F64" s="169">
        <v>0</v>
      </c>
      <c r="G64" s="258" t="s">
        <v>156</v>
      </c>
      <c r="H64" s="167">
        <v>0.27083333333333326</v>
      </c>
      <c r="I64" s="168">
        <v>0</v>
      </c>
      <c r="J64" s="168">
        <v>0</v>
      </c>
      <c r="K64" s="258" t="s">
        <v>156</v>
      </c>
      <c r="L64" s="167">
        <v>0.29166666666666657</v>
      </c>
      <c r="M64" s="168">
        <v>0</v>
      </c>
      <c r="N64" s="169">
        <v>0</v>
      </c>
      <c r="O64" s="258" t="s">
        <v>156</v>
      </c>
      <c r="P64" s="167">
        <v>0.21874999999999994</v>
      </c>
      <c r="Q64" s="168" t="s">
        <v>393</v>
      </c>
      <c r="R64" s="169">
        <v>102</v>
      </c>
      <c r="S64" s="258" t="s">
        <v>163</v>
      </c>
    </row>
    <row r="65" spans="2:19" x14ac:dyDescent="0.2">
      <c r="B65" s="1" t="s">
        <v>0</v>
      </c>
      <c r="C65" s="162">
        <v>43774</v>
      </c>
      <c r="D65" s="163">
        <v>0.27083333333333343</v>
      </c>
      <c r="E65" s="164">
        <v>0</v>
      </c>
      <c r="F65" s="165">
        <v>0</v>
      </c>
      <c r="G65" s="258" t="s">
        <v>156</v>
      </c>
      <c r="H65" s="163">
        <v>0.27083333333333331</v>
      </c>
      <c r="I65" s="164" t="s">
        <v>118</v>
      </c>
      <c r="J65" s="164">
        <v>101</v>
      </c>
      <c r="K65" s="258" t="s">
        <v>163</v>
      </c>
      <c r="L65" s="163">
        <v>0.29166666666666685</v>
      </c>
      <c r="M65" s="164" t="s">
        <v>331</v>
      </c>
      <c r="N65" s="165">
        <v>92</v>
      </c>
      <c r="O65" s="258" t="s">
        <v>160</v>
      </c>
      <c r="P65" s="163">
        <v>0.29166666666666663</v>
      </c>
      <c r="Q65" s="164">
        <v>0</v>
      </c>
      <c r="R65" s="165">
        <v>0</v>
      </c>
      <c r="S65" s="258" t="s">
        <v>156</v>
      </c>
    </row>
    <row r="66" spans="2:19" x14ac:dyDescent="0.2">
      <c r="C66" s="162">
        <v>43774</v>
      </c>
      <c r="D66" s="163">
        <v>0.27083333333333343</v>
      </c>
      <c r="E66" s="164" t="s">
        <v>55</v>
      </c>
      <c r="F66" s="165">
        <v>116</v>
      </c>
      <c r="G66" s="258" t="s">
        <v>161</v>
      </c>
      <c r="H66" s="163">
        <v>0.34375</v>
      </c>
      <c r="I66" s="164" t="s">
        <v>267</v>
      </c>
      <c r="J66" s="164">
        <v>86</v>
      </c>
      <c r="K66" s="258" t="s">
        <v>155</v>
      </c>
      <c r="L66" s="163">
        <v>0.35763888888888906</v>
      </c>
      <c r="M66" s="164" t="s">
        <v>40</v>
      </c>
      <c r="N66" s="165">
        <v>96</v>
      </c>
      <c r="O66" s="258" t="s">
        <v>157</v>
      </c>
      <c r="P66" s="163">
        <v>0.29166666666666663</v>
      </c>
      <c r="Q66" s="164">
        <v>0</v>
      </c>
      <c r="R66" s="165">
        <v>0</v>
      </c>
      <c r="S66" s="258" t="s">
        <v>156</v>
      </c>
    </row>
    <row r="67" spans="2:19" x14ac:dyDescent="0.2">
      <c r="C67" s="162">
        <v>43774</v>
      </c>
      <c r="D67" s="163">
        <v>0.35416666666666674</v>
      </c>
      <c r="E67" s="164" t="s">
        <v>56</v>
      </c>
      <c r="F67" s="165">
        <v>106</v>
      </c>
      <c r="G67" s="258" t="s">
        <v>158</v>
      </c>
      <c r="H67" s="163">
        <v>0.40625</v>
      </c>
      <c r="I67" s="164" t="s">
        <v>268</v>
      </c>
      <c r="J67" s="164">
        <v>87</v>
      </c>
      <c r="K67" s="258" t="s">
        <v>155</v>
      </c>
      <c r="L67" s="163">
        <v>0.42708333333333348</v>
      </c>
      <c r="M67" s="164" t="s">
        <v>76</v>
      </c>
      <c r="N67" s="165">
        <v>88</v>
      </c>
      <c r="O67" s="258" t="s">
        <v>155</v>
      </c>
      <c r="P67" s="163">
        <v>0.29166666666666663</v>
      </c>
      <c r="Q67" s="164" t="s">
        <v>45</v>
      </c>
      <c r="R67" s="165">
        <v>102</v>
      </c>
      <c r="S67" s="258" t="s">
        <v>163</v>
      </c>
    </row>
    <row r="68" spans="2:19" x14ac:dyDescent="0.2">
      <c r="C68" s="162">
        <v>43774</v>
      </c>
      <c r="D68" s="163">
        <v>0.43055555555555564</v>
      </c>
      <c r="E68" s="164" t="s">
        <v>57</v>
      </c>
      <c r="F68" s="165">
        <v>101</v>
      </c>
      <c r="G68" s="258" t="s">
        <v>163</v>
      </c>
      <c r="H68" s="163">
        <v>0.46875</v>
      </c>
      <c r="I68" s="164" t="s">
        <v>65</v>
      </c>
      <c r="J68" s="164">
        <v>88</v>
      </c>
      <c r="K68" s="258" t="s">
        <v>155</v>
      </c>
      <c r="L68" s="163">
        <v>0.48958333333333348</v>
      </c>
      <c r="M68" s="164" t="s">
        <v>77</v>
      </c>
      <c r="N68" s="165">
        <v>86</v>
      </c>
      <c r="O68" s="258" t="s">
        <v>155</v>
      </c>
      <c r="P68" s="163">
        <v>0.36458333333333331</v>
      </c>
      <c r="Q68" s="164" t="s">
        <v>46</v>
      </c>
      <c r="R68" s="165">
        <v>106</v>
      </c>
      <c r="S68" s="258" t="s">
        <v>158</v>
      </c>
    </row>
    <row r="69" spans="2:19" x14ac:dyDescent="0.2">
      <c r="C69" s="162">
        <v>43774</v>
      </c>
      <c r="D69" s="163">
        <v>0.50347222222222232</v>
      </c>
      <c r="E69" s="164" t="s">
        <v>58</v>
      </c>
      <c r="F69" s="165">
        <v>102</v>
      </c>
      <c r="G69" s="258" t="s">
        <v>163</v>
      </c>
      <c r="H69" s="163">
        <v>0.53125</v>
      </c>
      <c r="I69" s="164" t="s">
        <v>67</v>
      </c>
      <c r="J69" s="164">
        <v>96</v>
      </c>
      <c r="K69" s="258" t="s">
        <v>157</v>
      </c>
      <c r="L69" s="163">
        <v>0.55208333333333348</v>
      </c>
      <c r="M69" s="164" t="s">
        <v>333</v>
      </c>
      <c r="N69" s="165">
        <v>106</v>
      </c>
      <c r="O69" s="258" t="s">
        <v>158</v>
      </c>
      <c r="P69" s="163">
        <v>0.44097222222222221</v>
      </c>
      <c r="Q69" s="164" t="s">
        <v>86</v>
      </c>
      <c r="R69" s="165">
        <v>121</v>
      </c>
      <c r="S69" s="258" t="s">
        <v>167</v>
      </c>
    </row>
    <row r="70" spans="2:19" x14ac:dyDescent="0.2">
      <c r="C70" s="162">
        <v>43774</v>
      </c>
      <c r="D70" s="163">
        <v>0.57638888888888895</v>
      </c>
      <c r="E70" s="164" t="s">
        <v>59</v>
      </c>
      <c r="F70" s="165">
        <v>94</v>
      </c>
      <c r="G70" s="258" t="s">
        <v>160</v>
      </c>
      <c r="H70" s="163">
        <v>0.60069444444444442</v>
      </c>
      <c r="I70" s="164" t="s">
        <v>71</v>
      </c>
      <c r="J70" s="164">
        <v>92</v>
      </c>
      <c r="K70" s="258" t="s">
        <v>160</v>
      </c>
      <c r="L70" s="163">
        <v>0.62847222222222232</v>
      </c>
      <c r="M70" s="164" t="s">
        <v>81</v>
      </c>
      <c r="N70" s="165">
        <v>81</v>
      </c>
      <c r="O70" s="258" t="s">
        <v>159</v>
      </c>
      <c r="P70" s="163">
        <v>0.52777777777777779</v>
      </c>
      <c r="Q70" s="164" t="s">
        <v>50</v>
      </c>
      <c r="R70" s="165">
        <v>103</v>
      </c>
      <c r="S70" s="258" t="s">
        <v>163</v>
      </c>
    </row>
    <row r="71" spans="2:19" x14ac:dyDescent="0.2">
      <c r="C71" s="162">
        <v>43774</v>
      </c>
      <c r="D71" s="163">
        <v>0.64236111111111116</v>
      </c>
      <c r="E71" s="164" t="s">
        <v>60</v>
      </c>
      <c r="F71" s="165">
        <v>101</v>
      </c>
      <c r="G71" s="258" t="s">
        <v>163</v>
      </c>
      <c r="H71" s="163">
        <v>0.66666666666666663</v>
      </c>
      <c r="I71" s="164" t="s">
        <v>145</v>
      </c>
      <c r="J71" s="164">
        <v>83</v>
      </c>
      <c r="K71" s="258" t="s">
        <v>159</v>
      </c>
      <c r="L71" s="163">
        <v>0.68750000000000011</v>
      </c>
      <c r="M71" s="164" t="s">
        <v>44</v>
      </c>
      <c r="N71" s="165">
        <v>103</v>
      </c>
      <c r="O71" s="258" t="s">
        <v>163</v>
      </c>
      <c r="P71" s="163">
        <v>0.60069444444444442</v>
      </c>
      <c r="Q71" s="164" t="s">
        <v>51</v>
      </c>
      <c r="R71" s="165">
        <v>131</v>
      </c>
      <c r="S71" s="258" t="s">
        <v>166</v>
      </c>
    </row>
    <row r="72" spans="2:19" x14ac:dyDescent="0.2">
      <c r="C72" s="162">
        <v>43774</v>
      </c>
      <c r="D72" s="163">
        <v>0.71527777777777779</v>
      </c>
      <c r="E72" s="164" t="s">
        <v>64</v>
      </c>
      <c r="F72" s="165">
        <v>83</v>
      </c>
      <c r="G72" s="258" t="s">
        <v>159</v>
      </c>
      <c r="H72" s="163">
        <v>0.72569444444444442</v>
      </c>
      <c r="I72" s="164" t="s">
        <v>146</v>
      </c>
      <c r="J72" s="164">
        <v>91</v>
      </c>
      <c r="K72" s="258" t="s">
        <v>160</v>
      </c>
      <c r="L72" s="163">
        <v>0.76041666666666674</v>
      </c>
      <c r="M72" s="164" t="s">
        <v>84</v>
      </c>
      <c r="N72" s="165">
        <v>101</v>
      </c>
      <c r="O72" s="258" t="s">
        <v>163</v>
      </c>
      <c r="P72" s="163">
        <v>0.69444444444444442</v>
      </c>
      <c r="Q72" s="164" t="s">
        <v>53</v>
      </c>
      <c r="R72" s="165">
        <v>96</v>
      </c>
      <c r="S72" s="258" t="s">
        <v>157</v>
      </c>
    </row>
    <row r="73" spans="2:19" x14ac:dyDescent="0.2">
      <c r="C73" s="162">
        <v>43774</v>
      </c>
      <c r="D73" s="163">
        <v>0.77430555555555558</v>
      </c>
      <c r="E73" s="164" t="s">
        <v>62</v>
      </c>
      <c r="F73" s="165">
        <v>113</v>
      </c>
      <c r="G73" s="258" t="s">
        <v>164</v>
      </c>
      <c r="H73" s="163">
        <v>0.79166666666666663</v>
      </c>
      <c r="I73" s="164" t="s">
        <v>87</v>
      </c>
      <c r="J73" s="164">
        <v>116</v>
      </c>
      <c r="K73" s="258" t="s">
        <v>161</v>
      </c>
      <c r="L73" s="163">
        <v>0.83333333333333337</v>
      </c>
      <c r="M73" s="164" t="s">
        <v>334</v>
      </c>
      <c r="N73" s="165">
        <v>106</v>
      </c>
      <c r="O73" s="258" t="s">
        <v>158</v>
      </c>
      <c r="P73" s="163">
        <v>0.76388888888888884</v>
      </c>
      <c r="Q73" s="164" t="s">
        <v>54</v>
      </c>
      <c r="R73" s="165">
        <v>126</v>
      </c>
      <c r="S73" s="258" t="s">
        <v>165</v>
      </c>
    </row>
    <row r="74" spans="2:19" x14ac:dyDescent="0.2">
      <c r="C74" s="162">
        <v>43774</v>
      </c>
      <c r="D74" s="163">
        <v>0.85416666666666663</v>
      </c>
      <c r="E74" s="164" t="s">
        <v>15</v>
      </c>
      <c r="F74" s="165">
        <v>120</v>
      </c>
      <c r="G74" s="258" t="s">
        <v>161</v>
      </c>
      <c r="H74" s="163">
        <v>0.875</v>
      </c>
      <c r="I74" s="164" t="s">
        <v>47</v>
      </c>
      <c r="J74" s="164">
        <v>116</v>
      </c>
      <c r="K74" s="258" t="s">
        <v>161</v>
      </c>
      <c r="L74" s="163">
        <v>0.90972222222222232</v>
      </c>
      <c r="M74" s="164" t="s">
        <v>335</v>
      </c>
      <c r="N74" s="165">
        <v>93</v>
      </c>
      <c r="O74" s="258" t="s">
        <v>160</v>
      </c>
      <c r="P74" s="163">
        <v>0.85416666666666663</v>
      </c>
      <c r="Q74" s="164" t="s">
        <v>386</v>
      </c>
      <c r="R74" s="165">
        <v>123</v>
      </c>
      <c r="S74" s="258" t="s">
        <v>167</v>
      </c>
    </row>
    <row r="75" spans="2:19" x14ac:dyDescent="0.2">
      <c r="C75" s="162">
        <v>43774</v>
      </c>
      <c r="D75" s="163">
        <v>0.9375</v>
      </c>
      <c r="E75" s="164" t="s">
        <v>115</v>
      </c>
      <c r="F75" s="165">
        <v>92</v>
      </c>
      <c r="G75" s="258" t="s">
        <v>160</v>
      </c>
      <c r="H75" s="163">
        <v>0.95833333333333337</v>
      </c>
      <c r="I75" s="164" t="s">
        <v>124</v>
      </c>
      <c r="J75" s="164">
        <v>86</v>
      </c>
      <c r="K75" s="258" t="s">
        <v>155</v>
      </c>
      <c r="L75" s="163">
        <v>0.97569444444444453</v>
      </c>
      <c r="M75" s="164" t="s">
        <v>311</v>
      </c>
      <c r="N75" s="165">
        <v>77</v>
      </c>
      <c r="O75" s="258" t="s">
        <v>168</v>
      </c>
      <c r="P75" s="163">
        <v>0.94097222222222221</v>
      </c>
      <c r="Q75" s="164" t="s">
        <v>151</v>
      </c>
      <c r="R75" s="165">
        <v>131</v>
      </c>
      <c r="S75" s="258" t="s">
        <v>166</v>
      </c>
    </row>
    <row r="76" spans="2:19" x14ac:dyDescent="0.2">
      <c r="C76" s="162">
        <v>43774</v>
      </c>
      <c r="D76" s="163">
        <v>3.4722222222223209E-3</v>
      </c>
      <c r="E76" s="164" t="s">
        <v>116</v>
      </c>
      <c r="F76" s="165">
        <v>91</v>
      </c>
      <c r="G76" s="258" t="s">
        <v>160</v>
      </c>
      <c r="H76" s="163">
        <v>2.0833333333333481E-2</v>
      </c>
      <c r="I76" s="265" t="s">
        <v>178</v>
      </c>
      <c r="J76" s="265">
        <v>154</v>
      </c>
      <c r="K76" s="258" t="s">
        <v>169</v>
      </c>
      <c r="L76" s="163">
        <v>3.125E-2</v>
      </c>
      <c r="M76" s="164" t="s">
        <v>370</v>
      </c>
      <c r="N76" s="165">
        <v>89</v>
      </c>
      <c r="O76" s="258" t="s">
        <v>155</v>
      </c>
      <c r="P76" s="163">
        <v>3.4722222222222321E-2</v>
      </c>
      <c r="Q76" s="164" t="s">
        <v>387</v>
      </c>
      <c r="R76" s="165">
        <v>108</v>
      </c>
      <c r="S76" s="258" t="s">
        <v>158</v>
      </c>
    </row>
    <row r="77" spans="2:19" x14ac:dyDescent="0.2">
      <c r="C77" s="162">
        <v>43774</v>
      </c>
      <c r="D77" s="163">
        <v>6.9444444444444545E-2</v>
      </c>
      <c r="E77" s="164" t="s">
        <v>109</v>
      </c>
      <c r="F77" s="165">
        <v>87</v>
      </c>
      <c r="G77" s="258" t="s">
        <v>155</v>
      </c>
      <c r="H77" s="163">
        <v>0.12847222222222238</v>
      </c>
      <c r="I77" s="265" t="s">
        <v>179</v>
      </c>
      <c r="J77" s="265">
        <v>97</v>
      </c>
      <c r="K77" s="258" t="s">
        <v>157</v>
      </c>
      <c r="L77" s="163">
        <v>9.375E-2</v>
      </c>
      <c r="M77" s="164" t="s">
        <v>359</v>
      </c>
      <c r="N77" s="165">
        <v>92</v>
      </c>
      <c r="O77" s="258" t="s">
        <v>160</v>
      </c>
      <c r="P77" s="163">
        <v>0.11111111111111122</v>
      </c>
      <c r="Q77" s="164" t="s">
        <v>388</v>
      </c>
      <c r="R77" s="165">
        <v>144</v>
      </c>
      <c r="S77" s="258" t="s">
        <v>407</v>
      </c>
    </row>
    <row r="78" spans="2:19" x14ac:dyDescent="0.2">
      <c r="C78" s="162">
        <v>43774</v>
      </c>
      <c r="D78" s="163">
        <v>0.13194444444444453</v>
      </c>
      <c r="E78" s="164" t="s">
        <v>110</v>
      </c>
      <c r="F78" s="165">
        <v>116</v>
      </c>
      <c r="G78" s="258" t="s">
        <v>161</v>
      </c>
      <c r="H78" s="163">
        <v>0.1979166666666668</v>
      </c>
      <c r="I78" s="164" t="s">
        <v>229</v>
      </c>
      <c r="J78" s="164">
        <v>101</v>
      </c>
      <c r="K78" s="258" t="s">
        <v>163</v>
      </c>
      <c r="L78" s="163">
        <v>0.15972222222222221</v>
      </c>
      <c r="M78" s="164" t="s">
        <v>326</v>
      </c>
      <c r="N78" s="165">
        <v>86</v>
      </c>
      <c r="O78" s="258" t="s">
        <v>155</v>
      </c>
      <c r="P78" s="163">
        <v>0.21180555555555564</v>
      </c>
      <c r="Q78" s="164" t="s">
        <v>394</v>
      </c>
      <c r="R78" s="165">
        <v>111</v>
      </c>
      <c r="S78" s="258" t="s">
        <v>164</v>
      </c>
    </row>
    <row r="79" spans="2:19" ht="13.5" thickBot="1" x14ac:dyDescent="0.25">
      <c r="B79" s="241"/>
      <c r="C79" s="166">
        <v>43774</v>
      </c>
      <c r="D79" s="167">
        <v>0.21527777777777785</v>
      </c>
      <c r="E79" s="168" t="s">
        <v>121</v>
      </c>
      <c r="F79" s="169">
        <v>79</v>
      </c>
      <c r="G79" s="258" t="s">
        <v>168</v>
      </c>
      <c r="H79" s="167">
        <v>0.27083333333333348</v>
      </c>
      <c r="I79" s="168">
        <v>0</v>
      </c>
      <c r="J79" s="168">
        <v>0</v>
      </c>
      <c r="K79" s="258" t="s">
        <v>156</v>
      </c>
      <c r="L79" s="167">
        <v>0.22222222222222221</v>
      </c>
      <c r="M79" s="168" t="s">
        <v>365</v>
      </c>
      <c r="N79" s="169">
        <v>97</v>
      </c>
      <c r="O79" s="258" t="s">
        <v>157</v>
      </c>
      <c r="P79" s="167">
        <v>0.29166666666666674</v>
      </c>
      <c r="Q79" s="168">
        <v>0</v>
      </c>
      <c r="R79" s="169">
        <v>0</v>
      </c>
      <c r="S79" s="258" t="s">
        <v>156</v>
      </c>
    </row>
    <row r="80" spans="2:19" x14ac:dyDescent="0.2">
      <c r="B80" s="1" t="s">
        <v>2</v>
      </c>
      <c r="C80" s="162">
        <v>43775</v>
      </c>
      <c r="D80" s="163">
        <v>0.27083333333333343</v>
      </c>
      <c r="E80" s="164">
        <v>0</v>
      </c>
      <c r="F80" s="165">
        <v>0</v>
      </c>
      <c r="G80" s="258" t="s">
        <v>156</v>
      </c>
      <c r="H80" s="163">
        <v>0.27083333333333343</v>
      </c>
      <c r="I80" s="164" t="s">
        <v>133</v>
      </c>
      <c r="J80" s="164">
        <v>88</v>
      </c>
      <c r="K80" s="258" t="s">
        <v>155</v>
      </c>
      <c r="L80" s="163">
        <v>0.29166666666666663</v>
      </c>
      <c r="M80" s="164" t="s">
        <v>307</v>
      </c>
      <c r="N80" s="165">
        <v>88</v>
      </c>
      <c r="O80" s="258" t="s">
        <v>155</v>
      </c>
      <c r="P80" s="163">
        <v>0.29166666666666652</v>
      </c>
      <c r="Q80" s="164">
        <v>0</v>
      </c>
      <c r="R80" s="165">
        <v>0</v>
      </c>
      <c r="S80" s="258" t="s">
        <v>156</v>
      </c>
    </row>
    <row r="81" spans="2:19" x14ac:dyDescent="0.2">
      <c r="C81" s="162">
        <v>43775</v>
      </c>
      <c r="D81" s="163">
        <v>0.27083333333333343</v>
      </c>
      <c r="E81" s="164" t="s">
        <v>63</v>
      </c>
      <c r="F81" s="165">
        <v>92</v>
      </c>
      <c r="G81" s="258" t="s">
        <v>160</v>
      </c>
      <c r="H81" s="163">
        <v>0.33333333333333343</v>
      </c>
      <c r="I81" s="164" t="s">
        <v>263</v>
      </c>
      <c r="J81" s="164">
        <v>91</v>
      </c>
      <c r="K81" s="258" t="s">
        <v>160</v>
      </c>
      <c r="L81" s="163">
        <v>0.35416666666666663</v>
      </c>
      <c r="M81" s="164" t="s">
        <v>320</v>
      </c>
      <c r="N81" s="165">
        <v>106</v>
      </c>
      <c r="O81" s="258" t="s">
        <v>158</v>
      </c>
      <c r="P81" s="163">
        <v>0.29166666666666652</v>
      </c>
      <c r="Q81" s="164">
        <v>0</v>
      </c>
      <c r="R81" s="165">
        <v>0</v>
      </c>
      <c r="S81" s="258" t="s">
        <v>156</v>
      </c>
    </row>
    <row r="82" spans="2:19" x14ac:dyDescent="0.2">
      <c r="C82" s="162">
        <v>43775</v>
      </c>
      <c r="D82" s="163">
        <v>0.33680555555555564</v>
      </c>
      <c r="E82" s="164" t="s">
        <v>51</v>
      </c>
      <c r="F82" s="165">
        <v>131</v>
      </c>
      <c r="G82" s="258" t="s">
        <v>166</v>
      </c>
      <c r="H82" s="163">
        <v>0.39930555555555564</v>
      </c>
      <c r="I82" s="164" t="s">
        <v>122</v>
      </c>
      <c r="J82" s="164">
        <v>94</v>
      </c>
      <c r="K82" s="258" t="s">
        <v>160</v>
      </c>
      <c r="L82" s="163">
        <v>0.43055555555555552</v>
      </c>
      <c r="M82" s="164" t="s">
        <v>309</v>
      </c>
      <c r="N82" s="165">
        <v>86</v>
      </c>
      <c r="O82" s="258" t="s">
        <v>155</v>
      </c>
      <c r="P82" s="163">
        <v>0.29166666666666652</v>
      </c>
      <c r="Q82" s="164" t="s">
        <v>74</v>
      </c>
      <c r="R82" s="165">
        <v>151</v>
      </c>
      <c r="S82" s="258" t="s">
        <v>169</v>
      </c>
    </row>
    <row r="83" spans="2:19" x14ac:dyDescent="0.2">
      <c r="C83" s="162">
        <v>43775</v>
      </c>
      <c r="D83" s="163">
        <v>0.43055555555555564</v>
      </c>
      <c r="E83" s="164" t="s">
        <v>65</v>
      </c>
      <c r="F83" s="165">
        <v>88</v>
      </c>
      <c r="G83" s="258" t="s">
        <v>155</v>
      </c>
      <c r="H83" s="163">
        <v>0.46527777777777785</v>
      </c>
      <c r="I83" s="164" t="s">
        <v>123</v>
      </c>
      <c r="J83" s="164">
        <v>101</v>
      </c>
      <c r="K83" s="258" t="s">
        <v>163</v>
      </c>
      <c r="L83" s="163">
        <v>0.49305555555555552</v>
      </c>
      <c r="M83" s="164" t="s">
        <v>310</v>
      </c>
      <c r="N83" s="165">
        <v>108</v>
      </c>
      <c r="O83" s="258" t="s">
        <v>158</v>
      </c>
      <c r="P83" s="163">
        <v>0.39930555555555541</v>
      </c>
      <c r="Q83" s="164" t="s">
        <v>380</v>
      </c>
      <c r="R83" s="165">
        <v>101</v>
      </c>
      <c r="S83" s="258" t="s">
        <v>163</v>
      </c>
    </row>
    <row r="84" spans="2:19" x14ac:dyDescent="0.2">
      <c r="C84" s="162">
        <v>43775</v>
      </c>
      <c r="D84" s="163">
        <v>0.49305555555555564</v>
      </c>
      <c r="E84" s="164" t="s">
        <v>66</v>
      </c>
      <c r="F84" s="165">
        <v>117</v>
      </c>
      <c r="G84" s="258" t="s">
        <v>161</v>
      </c>
      <c r="H84" s="163">
        <v>0.53819444444444453</v>
      </c>
      <c r="I84" s="164" t="s">
        <v>264</v>
      </c>
      <c r="J84" s="164">
        <v>96</v>
      </c>
      <c r="K84" s="258" t="s">
        <v>157</v>
      </c>
      <c r="L84" s="163">
        <v>0.56944444444444442</v>
      </c>
      <c r="M84" s="164" t="s">
        <v>319</v>
      </c>
      <c r="N84" s="165">
        <v>87</v>
      </c>
      <c r="O84" s="258" t="s">
        <v>155</v>
      </c>
      <c r="P84" s="163">
        <v>0.4722222222222221</v>
      </c>
      <c r="Q84" s="164" t="s">
        <v>83</v>
      </c>
      <c r="R84" s="165">
        <v>96</v>
      </c>
      <c r="S84" s="258" t="s">
        <v>157</v>
      </c>
    </row>
    <row r="85" spans="2:19" x14ac:dyDescent="0.2">
      <c r="C85" s="162">
        <v>43775</v>
      </c>
      <c r="D85" s="163">
        <v>0.57638888888888895</v>
      </c>
      <c r="E85" s="164" t="s">
        <v>67</v>
      </c>
      <c r="F85" s="165">
        <v>96</v>
      </c>
      <c r="G85" s="258" t="s">
        <v>157</v>
      </c>
      <c r="H85" s="163">
        <v>0.60763888888888895</v>
      </c>
      <c r="I85" s="164" t="s">
        <v>49</v>
      </c>
      <c r="J85" s="164">
        <v>88</v>
      </c>
      <c r="K85" s="258" t="s">
        <v>155</v>
      </c>
      <c r="L85" s="163">
        <v>0.63194444444444442</v>
      </c>
      <c r="M85" s="164" t="s">
        <v>312</v>
      </c>
      <c r="N85" s="165">
        <v>108</v>
      </c>
      <c r="O85" s="258" t="s">
        <v>158</v>
      </c>
      <c r="P85" s="163">
        <v>0.54166666666666652</v>
      </c>
      <c r="Q85" s="164" t="s">
        <v>273</v>
      </c>
      <c r="R85" s="165">
        <v>116</v>
      </c>
      <c r="S85" s="258" t="s">
        <v>161</v>
      </c>
    </row>
    <row r="86" spans="2:19" x14ac:dyDescent="0.2">
      <c r="C86" s="162">
        <v>43775</v>
      </c>
      <c r="D86" s="163">
        <v>0.64583333333333337</v>
      </c>
      <c r="E86" s="164" t="s">
        <v>91</v>
      </c>
      <c r="F86" s="165">
        <v>101</v>
      </c>
      <c r="G86" s="258" t="s">
        <v>163</v>
      </c>
      <c r="H86" s="163">
        <v>0.67013888888888895</v>
      </c>
      <c r="I86" s="164" t="s">
        <v>126</v>
      </c>
      <c r="J86" s="164">
        <v>101</v>
      </c>
      <c r="K86" s="258" t="s">
        <v>163</v>
      </c>
      <c r="L86" s="163">
        <v>0.70833333333333337</v>
      </c>
      <c r="M86" s="164" t="s">
        <v>305</v>
      </c>
      <c r="N86" s="165">
        <v>83</v>
      </c>
      <c r="O86" s="258" t="s">
        <v>159</v>
      </c>
      <c r="P86" s="163">
        <v>0.62499999999999989</v>
      </c>
      <c r="Q86" s="164" t="s">
        <v>379</v>
      </c>
      <c r="R86" s="165">
        <v>116</v>
      </c>
      <c r="S86" s="258" t="s">
        <v>161</v>
      </c>
    </row>
    <row r="87" spans="2:19" x14ac:dyDescent="0.2">
      <c r="C87" s="162">
        <v>43775</v>
      </c>
      <c r="D87" s="163">
        <v>0.71875</v>
      </c>
      <c r="E87" s="164" t="s">
        <v>69</v>
      </c>
      <c r="F87" s="165">
        <v>91</v>
      </c>
      <c r="G87" s="258" t="s">
        <v>160</v>
      </c>
      <c r="H87" s="163">
        <v>0.74305555555555558</v>
      </c>
      <c r="I87" s="164" t="s">
        <v>39</v>
      </c>
      <c r="J87" s="164">
        <v>94</v>
      </c>
      <c r="K87" s="258" t="s">
        <v>160</v>
      </c>
      <c r="L87" s="163">
        <v>0.76736111111111116</v>
      </c>
      <c r="M87" s="164" t="s">
        <v>306</v>
      </c>
      <c r="N87" s="165">
        <v>91</v>
      </c>
      <c r="O87" s="258" t="s">
        <v>160</v>
      </c>
      <c r="P87" s="163">
        <v>0.70833333333333326</v>
      </c>
      <c r="Q87" s="164" t="s">
        <v>80</v>
      </c>
      <c r="R87" s="165">
        <v>114</v>
      </c>
      <c r="S87" s="258" t="s">
        <v>164</v>
      </c>
    </row>
    <row r="88" spans="2:19" x14ac:dyDescent="0.2">
      <c r="C88" s="162">
        <v>43775</v>
      </c>
      <c r="D88" s="163">
        <v>0.78472222222222221</v>
      </c>
      <c r="E88" s="164" t="s">
        <v>70</v>
      </c>
      <c r="F88" s="165">
        <v>96</v>
      </c>
      <c r="G88" s="258" t="s">
        <v>157</v>
      </c>
      <c r="H88" s="163">
        <v>0.80902777777777779</v>
      </c>
      <c r="I88" s="164" t="s">
        <v>266</v>
      </c>
      <c r="J88" s="164">
        <v>91</v>
      </c>
      <c r="K88" s="258" t="s">
        <v>160</v>
      </c>
      <c r="L88" s="163">
        <v>0.83333333333333337</v>
      </c>
      <c r="M88" s="164" t="s">
        <v>336</v>
      </c>
      <c r="N88" s="165">
        <v>98</v>
      </c>
      <c r="O88" s="258" t="s">
        <v>157</v>
      </c>
      <c r="P88" s="163">
        <v>0.78819444444444442</v>
      </c>
      <c r="Q88" s="164" t="s">
        <v>68</v>
      </c>
      <c r="R88" s="165">
        <v>94</v>
      </c>
      <c r="S88" s="258" t="s">
        <v>160</v>
      </c>
    </row>
    <row r="89" spans="2:19" x14ac:dyDescent="0.2">
      <c r="C89" s="162">
        <v>43775</v>
      </c>
      <c r="D89" s="163">
        <v>0.85416666666666663</v>
      </c>
      <c r="E89" s="164" t="s">
        <v>16</v>
      </c>
      <c r="F89" s="165">
        <v>88</v>
      </c>
      <c r="G89" s="258" t="s">
        <v>155</v>
      </c>
      <c r="H89" s="163">
        <v>0.875</v>
      </c>
      <c r="I89" s="164" t="s">
        <v>114</v>
      </c>
      <c r="J89" s="164">
        <v>96</v>
      </c>
      <c r="K89" s="258" t="s">
        <v>157</v>
      </c>
      <c r="L89" s="163">
        <v>0.90277777777777779</v>
      </c>
      <c r="M89" s="164" t="s">
        <v>337</v>
      </c>
      <c r="N89" s="165">
        <v>96</v>
      </c>
      <c r="O89" s="258" t="s">
        <v>157</v>
      </c>
      <c r="P89" s="163">
        <v>0.85416666666666663</v>
      </c>
      <c r="Q89" s="164" t="s">
        <v>93</v>
      </c>
      <c r="R89" s="165">
        <v>129</v>
      </c>
      <c r="S89" s="258" t="s">
        <v>165</v>
      </c>
    </row>
    <row r="90" spans="2:19" x14ac:dyDescent="0.2">
      <c r="C90" s="162">
        <v>43775</v>
      </c>
      <c r="D90" s="163">
        <v>0.91666666666666663</v>
      </c>
      <c r="E90" s="164" t="s">
        <v>117</v>
      </c>
      <c r="F90" s="165">
        <v>81</v>
      </c>
      <c r="G90" s="258" t="s">
        <v>159</v>
      </c>
      <c r="H90" s="163">
        <v>0.94444444444444442</v>
      </c>
      <c r="I90" s="164" t="s">
        <v>125</v>
      </c>
      <c r="J90" s="164">
        <v>101</v>
      </c>
      <c r="K90" s="258" t="s">
        <v>163</v>
      </c>
      <c r="L90" s="163">
        <v>0.97222222222222221</v>
      </c>
      <c r="M90" s="164" t="s">
        <v>358</v>
      </c>
      <c r="N90" s="165">
        <v>88</v>
      </c>
      <c r="O90" s="258" t="s">
        <v>155</v>
      </c>
      <c r="P90" s="163">
        <v>0.94444444444444442</v>
      </c>
      <c r="Q90" s="164" t="s">
        <v>381</v>
      </c>
      <c r="R90" s="165">
        <v>126</v>
      </c>
      <c r="S90" s="258" t="s">
        <v>165</v>
      </c>
    </row>
    <row r="91" spans="2:19" x14ac:dyDescent="0.2">
      <c r="C91" s="162">
        <v>43775</v>
      </c>
      <c r="D91" s="163">
        <v>0.97569444444444442</v>
      </c>
      <c r="E91" s="164" t="s">
        <v>118</v>
      </c>
      <c r="F91" s="165">
        <v>101</v>
      </c>
      <c r="G91" s="258" t="s">
        <v>163</v>
      </c>
      <c r="H91" s="163">
        <v>1.736111111111116E-2</v>
      </c>
      <c r="I91" s="265" t="s">
        <v>180</v>
      </c>
      <c r="J91" s="265">
        <v>142</v>
      </c>
      <c r="K91" s="258" t="s">
        <v>407</v>
      </c>
      <c r="L91" s="163">
        <v>3.4722222222222321E-2</v>
      </c>
      <c r="M91" s="164" t="s">
        <v>364</v>
      </c>
      <c r="N91" s="165">
        <v>88</v>
      </c>
      <c r="O91" s="258" t="s">
        <v>155</v>
      </c>
      <c r="P91" s="163">
        <v>3.4722222222222099E-2</v>
      </c>
      <c r="Q91" s="164" t="s">
        <v>19</v>
      </c>
      <c r="R91" s="165">
        <v>129</v>
      </c>
      <c r="S91" s="258" t="s">
        <v>165</v>
      </c>
    </row>
    <row r="92" spans="2:19" x14ac:dyDescent="0.2">
      <c r="C92" s="162">
        <v>43775</v>
      </c>
      <c r="D92" s="163">
        <v>4.861111111111116E-2</v>
      </c>
      <c r="E92" s="164" t="s">
        <v>129</v>
      </c>
      <c r="F92" s="165">
        <v>119</v>
      </c>
      <c r="G92" s="258" t="s">
        <v>161</v>
      </c>
      <c r="H92" s="163">
        <v>0.11805555555555559</v>
      </c>
      <c r="I92" s="265" t="s">
        <v>181</v>
      </c>
      <c r="J92" s="265">
        <v>117</v>
      </c>
      <c r="K92" s="258" t="s">
        <v>161</v>
      </c>
      <c r="L92" s="163">
        <v>9.7222222222222321E-2</v>
      </c>
      <c r="M92" s="164" t="s">
        <v>362</v>
      </c>
      <c r="N92" s="165">
        <v>97</v>
      </c>
      <c r="O92" s="258" t="s">
        <v>157</v>
      </c>
      <c r="P92" s="163">
        <v>0.12499999999999988</v>
      </c>
      <c r="Q92" s="164" t="s">
        <v>18</v>
      </c>
      <c r="R92" s="165">
        <v>131</v>
      </c>
      <c r="S92" s="258" t="s">
        <v>166</v>
      </c>
    </row>
    <row r="93" spans="2:19" x14ac:dyDescent="0.2">
      <c r="C93" s="162">
        <v>43775</v>
      </c>
      <c r="D93" s="163">
        <v>0.13194444444444448</v>
      </c>
      <c r="E93" s="164" t="s">
        <v>122</v>
      </c>
      <c r="F93" s="165">
        <v>94</v>
      </c>
      <c r="G93" s="258" t="s">
        <v>160</v>
      </c>
      <c r="H93" s="163">
        <v>0.20138888888888892</v>
      </c>
      <c r="I93" s="164" t="s">
        <v>232</v>
      </c>
      <c r="J93" s="164">
        <v>96</v>
      </c>
      <c r="K93" s="258" t="s">
        <v>157</v>
      </c>
      <c r="L93" s="163">
        <v>0.16666666666666674</v>
      </c>
      <c r="M93" s="164" t="s">
        <v>367</v>
      </c>
      <c r="N93" s="165">
        <v>87</v>
      </c>
      <c r="O93" s="258" t="s">
        <v>155</v>
      </c>
      <c r="P93" s="163">
        <v>0.21874999999999989</v>
      </c>
      <c r="Q93" s="164" t="s">
        <v>91</v>
      </c>
      <c r="R93" s="165">
        <v>101</v>
      </c>
      <c r="S93" s="258" t="s">
        <v>163</v>
      </c>
    </row>
    <row r="94" spans="2:19" ht="13.5" thickBot="1" x14ac:dyDescent="0.25">
      <c r="B94" s="241"/>
      <c r="C94" s="166">
        <v>43775</v>
      </c>
      <c r="D94" s="167">
        <v>0.19791666666666669</v>
      </c>
      <c r="E94" s="168" t="s">
        <v>123</v>
      </c>
      <c r="F94" s="169">
        <v>101</v>
      </c>
      <c r="G94" s="258" t="s">
        <v>163</v>
      </c>
      <c r="H94" s="167">
        <v>0.27083333333333337</v>
      </c>
      <c r="I94" s="168">
        <v>0</v>
      </c>
      <c r="J94" s="168">
        <v>0</v>
      </c>
      <c r="K94" s="258" t="s">
        <v>156</v>
      </c>
      <c r="L94" s="167">
        <v>0.22916666666666674</v>
      </c>
      <c r="M94" s="168" t="s">
        <v>368</v>
      </c>
      <c r="N94" s="169">
        <v>86</v>
      </c>
      <c r="O94" s="258" t="s">
        <v>155</v>
      </c>
      <c r="P94" s="167">
        <v>0.29166666666666657</v>
      </c>
      <c r="Q94" s="168">
        <v>0</v>
      </c>
      <c r="R94" s="169">
        <v>0</v>
      </c>
      <c r="S94" s="258" t="s">
        <v>156</v>
      </c>
    </row>
    <row r="95" spans="2:19" x14ac:dyDescent="0.2">
      <c r="B95" s="1" t="s">
        <v>3</v>
      </c>
      <c r="C95" s="162">
        <v>43776</v>
      </c>
      <c r="D95" s="163">
        <v>0.27083333333333337</v>
      </c>
      <c r="E95" s="164">
        <v>0</v>
      </c>
      <c r="F95" s="165">
        <v>0</v>
      </c>
      <c r="G95" s="258" t="s">
        <v>156</v>
      </c>
      <c r="H95" s="163">
        <v>0.27083333333333337</v>
      </c>
      <c r="I95" s="164" t="s">
        <v>269</v>
      </c>
      <c r="J95" s="164">
        <v>86</v>
      </c>
      <c r="K95" s="258" t="s">
        <v>155</v>
      </c>
      <c r="L95" s="163">
        <v>0.29166666666666674</v>
      </c>
      <c r="M95" s="164" t="s">
        <v>315</v>
      </c>
      <c r="N95" s="165">
        <v>88</v>
      </c>
      <c r="O95" s="258" t="s">
        <v>155</v>
      </c>
      <c r="P95" s="163">
        <v>0.29166666666666669</v>
      </c>
      <c r="Q95" s="164">
        <v>0</v>
      </c>
      <c r="R95" s="165">
        <v>0</v>
      </c>
      <c r="S95" s="258" t="s">
        <v>156</v>
      </c>
    </row>
    <row r="96" spans="2:19" x14ac:dyDescent="0.2">
      <c r="C96" s="162">
        <v>43776</v>
      </c>
      <c r="D96" s="163">
        <v>0.27083333333333337</v>
      </c>
      <c r="E96" s="164" t="s">
        <v>71</v>
      </c>
      <c r="F96" s="165">
        <v>92</v>
      </c>
      <c r="G96" s="258" t="s">
        <v>160</v>
      </c>
      <c r="H96" s="163">
        <v>0.33333333333333337</v>
      </c>
      <c r="I96" s="164" t="s">
        <v>64</v>
      </c>
      <c r="J96" s="164">
        <v>83</v>
      </c>
      <c r="K96" s="258" t="s">
        <v>159</v>
      </c>
      <c r="L96" s="163">
        <v>0.35416666666666674</v>
      </c>
      <c r="M96" s="164" t="s">
        <v>316</v>
      </c>
      <c r="N96" s="165">
        <v>102</v>
      </c>
      <c r="O96" s="258" t="s">
        <v>163</v>
      </c>
      <c r="P96" s="163">
        <v>0.29166666666666669</v>
      </c>
      <c r="Q96" s="164" t="s">
        <v>389</v>
      </c>
      <c r="R96" s="165">
        <v>88</v>
      </c>
      <c r="S96" s="258" t="s">
        <v>155</v>
      </c>
    </row>
    <row r="97" spans="2:19" x14ac:dyDescent="0.2">
      <c r="C97" s="162">
        <v>43776</v>
      </c>
      <c r="D97" s="163">
        <v>0.33680555555555558</v>
      </c>
      <c r="E97" s="164" t="s">
        <v>72</v>
      </c>
      <c r="F97" s="165">
        <v>98</v>
      </c>
      <c r="G97" s="258" t="s">
        <v>157</v>
      </c>
      <c r="H97" s="163">
        <v>0.39236111111111116</v>
      </c>
      <c r="I97" s="164" t="s">
        <v>270</v>
      </c>
      <c r="J97" s="164">
        <v>98</v>
      </c>
      <c r="K97" s="258" t="s">
        <v>157</v>
      </c>
      <c r="L97" s="163">
        <v>0.42708333333333343</v>
      </c>
      <c r="M97" s="164" t="s">
        <v>55</v>
      </c>
      <c r="N97" s="165">
        <v>116</v>
      </c>
      <c r="O97" s="258" t="s">
        <v>161</v>
      </c>
      <c r="P97" s="163">
        <v>0.35416666666666669</v>
      </c>
      <c r="Q97" s="164" t="s">
        <v>85</v>
      </c>
      <c r="R97" s="165">
        <v>133</v>
      </c>
      <c r="S97" s="258" t="s">
        <v>166</v>
      </c>
    </row>
    <row r="98" spans="2:19" x14ac:dyDescent="0.2">
      <c r="C98" s="162">
        <v>43776</v>
      </c>
      <c r="D98" s="163">
        <v>0.40625</v>
      </c>
      <c r="E98" s="164" t="s">
        <v>73</v>
      </c>
      <c r="F98" s="165">
        <v>111</v>
      </c>
      <c r="G98" s="258" t="s">
        <v>164</v>
      </c>
      <c r="H98" s="163">
        <v>0.46180555555555558</v>
      </c>
      <c r="I98" s="164" t="s">
        <v>271</v>
      </c>
      <c r="J98" s="164">
        <v>88</v>
      </c>
      <c r="K98" s="258" t="s">
        <v>155</v>
      </c>
      <c r="L98" s="163">
        <v>0.51041666666666674</v>
      </c>
      <c r="M98" s="164" t="s">
        <v>57</v>
      </c>
      <c r="N98" s="165">
        <v>101</v>
      </c>
      <c r="O98" s="258" t="s">
        <v>163</v>
      </c>
      <c r="P98" s="163">
        <v>0.44791666666666669</v>
      </c>
      <c r="Q98" s="164" t="s">
        <v>31</v>
      </c>
      <c r="R98" s="165">
        <v>101</v>
      </c>
      <c r="S98" s="258" t="s">
        <v>163</v>
      </c>
    </row>
    <row r="99" spans="2:19" x14ac:dyDescent="0.2">
      <c r="C99" s="162">
        <v>43776</v>
      </c>
      <c r="D99" s="163">
        <v>0.4861111111111111</v>
      </c>
      <c r="E99" s="164" t="s">
        <v>74</v>
      </c>
      <c r="F99" s="165">
        <v>151</v>
      </c>
      <c r="G99" s="258" t="s">
        <v>169</v>
      </c>
      <c r="H99" s="163">
        <v>0.52430555555555558</v>
      </c>
      <c r="I99" s="164" t="s">
        <v>272</v>
      </c>
      <c r="J99" s="164">
        <v>92</v>
      </c>
      <c r="K99" s="258" t="s">
        <v>160</v>
      </c>
      <c r="L99" s="163">
        <v>0.58333333333333337</v>
      </c>
      <c r="M99" s="164" t="s">
        <v>311</v>
      </c>
      <c r="N99" s="165">
        <v>77</v>
      </c>
      <c r="O99" s="258" t="s">
        <v>168</v>
      </c>
      <c r="P99" s="163">
        <v>0.52083333333333337</v>
      </c>
      <c r="Q99" s="164" t="s">
        <v>32</v>
      </c>
      <c r="R99" s="165">
        <v>97</v>
      </c>
      <c r="S99" s="258" t="s">
        <v>157</v>
      </c>
    </row>
    <row r="100" spans="2:19" x14ac:dyDescent="0.2">
      <c r="C100" s="162">
        <v>43776</v>
      </c>
      <c r="D100" s="163">
        <v>0.59375</v>
      </c>
      <c r="E100" s="164" t="s">
        <v>75</v>
      </c>
      <c r="F100" s="165">
        <v>106</v>
      </c>
      <c r="G100" s="258" t="s">
        <v>158</v>
      </c>
      <c r="H100" s="163">
        <v>0.59027777777777779</v>
      </c>
      <c r="I100" s="164" t="s">
        <v>79</v>
      </c>
      <c r="J100" s="164">
        <v>96</v>
      </c>
      <c r="K100" s="258" t="s">
        <v>157</v>
      </c>
      <c r="L100" s="163">
        <v>0.63888888888888895</v>
      </c>
      <c r="M100" s="164" t="s">
        <v>313</v>
      </c>
      <c r="N100" s="165">
        <v>89</v>
      </c>
      <c r="O100" s="258" t="s">
        <v>155</v>
      </c>
      <c r="P100" s="163">
        <v>0.59027777777777779</v>
      </c>
      <c r="Q100" s="164" t="s">
        <v>34</v>
      </c>
      <c r="R100" s="165">
        <v>88</v>
      </c>
      <c r="S100" s="258" t="s">
        <v>155</v>
      </c>
    </row>
    <row r="101" spans="2:19" x14ac:dyDescent="0.2">
      <c r="C101" s="162">
        <v>43776</v>
      </c>
      <c r="D101" s="163">
        <v>0.67013888888888884</v>
      </c>
      <c r="E101" s="164" t="s">
        <v>76</v>
      </c>
      <c r="F101" s="165">
        <v>88</v>
      </c>
      <c r="G101" s="258" t="s">
        <v>155</v>
      </c>
      <c r="H101" s="163">
        <v>0.65972222222222221</v>
      </c>
      <c r="I101" s="164" t="s">
        <v>273</v>
      </c>
      <c r="J101" s="164">
        <v>116</v>
      </c>
      <c r="K101" s="258" t="s">
        <v>161</v>
      </c>
      <c r="L101" s="163">
        <v>0.70138888888888895</v>
      </c>
      <c r="M101" s="164" t="s">
        <v>44</v>
      </c>
      <c r="N101" s="165">
        <v>103</v>
      </c>
      <c r="O101" s="258" t="s">
        <v>163</v>
      </c>
      <c r="P101" s="163">
        <v>0.65277777777777779</v>
      </c>
      <c r="Q101" s="164" t="s">
        <v>35</v>
      </c>
      <c r="R101" s="165">
        <v>82</v>
      </c>
      <c r="S101" s="258" t="s">
        <v>159</v>
      </c>
    </row>
    <row r="102" spans="2:19" x14ac:dyDescent="0.2">
      <c r="C102" s="162">
        <v>43776</v>
      </c>
      <c r="D102" s="163">
        <v>0.73263888888888884</v>
      </c>
      <c r="E102" s="164" t="s">
        <v>81</v>
      </c>
      <c r="F102" s="165">
        <v>81</v>
      </c>
      <c r="G102" s="258" t="s">
        <v>159</v>
      </c>
      <c r="H102" s="163">
        <v>0.74305555555555558</v>
      </c>
      <c r="I102" s="164" t="s">
        <v>274</v>
      </c>
      <c r="J102" s="164">
        <v>91</v>
      </c>
      <c r="K102" s="258" t="s">
        <v>160</v>
      </c>
      <c r="L102" s="163">
        <v>0.77430555555555558</v>
      </c>
      <c r="M102" s="164" t="s">
        <v>308</v>
      </c>
      <c r="N102" s="165">
        <v>83</v>
      </c>
      <c r="O102" s="258" t="s">
        <v>159</v>
      </c>
      <c r="P102" s="163">
        <v>0.71180555555555558</v>
      </c>
      <c r="Q102" s="164" t="s">
        <v>373</v>
      </c>
      <c r="R102" s="165">
        <v>104</v>
      </c>
      <c r="S102" s="258" t="s">
        <v>163</v>
      </c>
    </row>
    <row r="103" spans="2:19" x14ac:dyDescent="0.2">
      <c r="C103" s="162">
        <v>43776</v>
      </c>
      <c r="D103" s="163">
        <v>0.79166666666666663</v>
      </c>
      <c r="E103" s="164" t="s">
        <v>78</v>
      </c>
      <c r="F103" s="165">
        <v>89</v>
      </c>
      <c r="G103" s="258" t="s">
        <v>155</v>
      </c>
      <c r="H103" s="163">
        <v>0.80902777777777779</v>
      </c>
      <c r="I103" s="164" t="s">
        <v>275</v>
      </c>
      <c r="J103" s="164">
        <v>93</v>
      </c>
      <c r="K103" s="258" t="s">
        <v>160</v>
      </c>
      <c r="L103" s="163">
        <v>0.83333333333333337</v>
      </c>
      <c r="M103" s="164" t="s">
        <v>338</v>
      </c>
      <c r="N103" s="165">
        <v>92</v>
      </c>
      <c r="O103" s="258" t="s">
        <v>160</v>
      </c>
      <c r="P103" s="163">
        <v>0.78472222222222221</v>
      </c>
      <c r="Q103" s="164" t="s">
        <v>374</v>
      </c>
      <c r="R103" s="165">
        <v>96</v>
      </c>
      <c r="S103" s="258" t="s">
        <v>157</v>
      </c>
    </row>
    <row r="104" spans="2:19" x14ac:dyDescent="0.2">
      <c r="C104" s="162">
        <v>43776</v>
      </c>
      <c r="D104" s="163">
        <v>0.85416666666666663</v>
      </c>
      <c r="E104" s="164" t="s">
        <v>17</v>
      </c>
      <c r="F104" s="165">
        <v>93</v>
      </c>
      <c r="G104" s="258" t="s">
        <v>160</v>
      </c>
      <c r="H104" s="163">
        <v>0.875</v>
      </c>
      <c r="I104" s="164" t="s">
        <v>99</v>
      </c>
      <c r="J104" s="164">
        <v>88</v>
      </c>
      <c r="K104" s="258" t="s">
        <v>155</v>
      </c>
      <c r="L104" s="163">
        <v>0.89930555555555558</v>
      </c>
      <c r="M104" s="164" t="s">
        <v>303</v>
      </c>
      <c r="N104" s="165">
        <v>91</v>
      </c>
      <c r="O104" s="258" t="s">
        <v>160</v>
      </c>
      <c r="P104" s="163">
        <v>0.85416666666666663</v>
      </c>
      <c r="Q104" s="164" t="s">
        <v>48</v>
      </c>
      <c r="R104" s="165">
        <v>92</v>
      </c>
      <c r="S104" s="258" t="s">
        <v>160</v>
      </c>
    </row>
    <row r="105" spans="2:19" x14ac:dyDescent="0.2">
      <c r="C105" s="162">
        <v>43776</v>
      </c>
      <c r="D105" s="163">
        <v>0.92013888888888884</v>
      </c>
      <c r="E105" s="164" t="s">
        <v>124</v>
      </c>
      <c r="F105" s="165">
        <v>86</v>
      </c>
      <c r="G105" s="258" t="s">
        <v>155</v>
      </c>
      <c r="H105" s="163">
        <v>0.9375</v>
      </c>
      <c r="I105" s="164" t="s">
        <v>129</v>
      </c>
      <c r="J105" s="164">
        <v>119</v>
      </c>
      <c r="K105" s="258" t="s">
        <v>161</v>
      </c>
      <c r="L105" s="163">
        <v>0.96527777777777779</v>
      </c>
      <c r="M105" s="164" t="s">
        <v>302</v>
      </c>
      <c r="N105" s="165">
        <v>93</v>
      </c>
      <c r="O105" s="258" t="s">
        <v>160</v>
      </c>
      <c r="P105" s="163">
        <v>0.92013888888888884</v>
      </c>
      <c r="Q105" s="164" t="s">
        <v>153</v>
      </c>
      <c r="R105" s="165">
        <v>107</v>
      </c>
      <c r="S105" s="258" t="s">
        <v>158</v>
      </c>
    </row>
    <row r="106" spans="2:19" x14ac:dyDescent="0.2">
      <c r="C106" s="162">
        <v>43776</v>
      </c>
      <c r="D106" s="163">
        <v>0.98263888888888884</v>
      </c>
      <c r="E106" s="164" t="s">
        <v>114</v>
      </c>
      <c r="F106" s="165">
        <v>96</v>
      </c>
      <c r="G106" s="258" t="s">
        <v>157</v>
      </c>
      <c r="H106" s="163">
        <v>2.0833333333333259E-2</v>
      </c>
      <c r="I106" s="265" t="s">
        <v>182</v>
      </c>
      <c r="J106" s="265">
        <v>124</v>
      </c>
      <c r="K106" s="258" t="s">
        <v>167</v>
      </c>
      <c r="L106" s="163">
        <v>3.125E-2</v>
      </c>
      <c r="M106" s="164" t="s">
        <v>366</v>
      </c>
      <c r="N106" s="165">
        <v>93</v>
      </c>
      <c r="O106" s="258" t="s">
        <v>160</v>
      </c>
      <c r="P106" s="163">
        <v>0.99652777777777768</v>
      </c>
      <c r="Q106" s="164" t="s">
        <v>107</v>
      </c>
      <c r="R106" s="165">
        <v>91</v>
      </c>
      <c r="S106" s="258" t="s">
        <v>160</v>
      </c>
    </row>
    <row r="107" spans="2:19" x14ac:dyDescent="0.2">
      <c r="C107" s="162">
        <v>43776</v>
      </c>
      <c r="D107" s="163">
        <v>5.2083333333333259E-2</v>
      </c>
      <c r="E107" s="164" t="s">
        <v>125</v>
      </c>
      <c r="F107" s="165">
        <v>101</v>
      </c>
      <c r="G107" s="258" t="s">
        <v>163</v>
      </c>
      <c r="H107" s="163">
        <v>0.10763888888888883</v>
      </c>
      <c r="I107" s="265" t="s">
        <v>183</v>
      </c>
      <c r="J107" s="265">
        <v>121</v>
      </c>
      <c r="K107" s="258" t="s">
        <v>167</v>
      </c>
      <c r="L107" s="163">
        <v>9.7222222222222224E-2</v>
      </c>
      <c r="M107" s="164" t="s">
        <v>328</v>
      </c>
      <c r="N107" s="165">
        <v>86</v>
      </c>
      <c r="O107" s="258" t="s">
        <v>155</v>
      </c>
      <c r="P107" s="163">
        <v>6.25E-2</v>
      </c>
      <c r="Q107" s="164" t="s">
        <v>401</v>
      </c>
      <c r="R107" s="165">
        <v>92</v>
      </c>
      <c r="S107" s="258" t="s">
        <v>160</v>
      </c>
    </row>
    <row r="108" spans="2:19" x14ac:dyDescent="0.2">
      <c r="C108" s="162">
        <v>43776</v>
      </c>
      <c r="D108" s="163">
        <v>0.12499999999999993</v>
      </c>
      <c r="E108" s="164" t="s">
        <v>126</v>
      </c>
      <c r="F108" s="165">
        <v>101</v>
      </c>
      <c r="G108" s="258" t="s">
        <v>163</v>
      </c>
      <c r="H108" s="163">
        <v>0.19444444444444439</v>
      </c>
      <c r="I108" s="164" t="s">
        <v>222</v>
      </c>
      <c r="J108" s="164">
        <v>106</v>
      </c>
      <c r="K108" s="258" t="s">
        <v>158</v>
      </c>
      <c r="L108" s="163">
        <v>0.15972222222222221</v>
      </c>
      <c r="M108" s="164" t="s">
        <v>354</v>
      </c>
      <c r="N108" s="165">
        <v>89</v>
      </c>
      <c r="O108" s="258" t="s">
        <v>155</v>
      </c>
      <c r="P108" s="163">
        <v>0.12847222222222221</v>
      </c>
      <c r="Q108" s="164" t="s">
        <v>402</v>
      </c>
      <c r="R108" s="165">
        <v>136</v>
      </c>
      <c r="S108" s="258" t="s">
        <v>404</v>
      </c>
    </row>
    <row r="109" spans="2:19" ht="13.5" thickBot="1" x14ac:dyDescent="0.25">
      <c r="B109" s="241"/>
      <c r="C109" s="166">
        <v>43776</v>
      </c>
      <c r="D109" s="167">
        <v>0.1979166666666666</v>
      </c>
      <c r="E109" s="168" t="s">
        <v>136</v>
      </c>
      <c r="F109" s="169">
        <v>101</v>
      </c>
      <c r="G109" s="258" t="s">
        <v>163</v>
      </c>
      <c r="H109" s="167">
        <v>0.27083333333333326</v>
      </c>
      <c r="I109" s="168">
        <v>0</v>
      </c>
      <c r="J109" s="168">
        <v>0</v>
      </c>
      <c r="K109" s="258" t="s">
        <v>156</v>
      </c>
      <c r="L109" s="167">
        <v>0.22222222222222221</v>
      </c>
      <c r="M109" s="168" t="s">
        <v>369</v>
      </c>
      <c r="N109" s="169">
        <v>96</v>
      </c>
      <c r="O109" s="258" t="s">
        <v>157</v>
      </c>
      <c r="P109" s="167">
        <v>0.22569444444444442</v>
      </c>
      <c r="Q109" s="168" t="s">
        <v>130</v>
      </c>
      <c r="R109" s="169">
        <v>92</v>
      </c>
      <c r="S109" s="258" t="s">
        <v>160</v>
      </c>
    </row>
    <row r="110" spans="2:19" x14ac:dyDescent="0.2">
      <c r="B110" s="1" t="s">
        <v>4</v>
      </c>
      <c r="C110" s="162">
        <v>43777</v>
      </c>
      <c r="D110" s="163">
        <v>0.27083333333333343</v>
      </c>
      <c r="E110" s="164">
        <v>0</v>
      </c>
      <c r="F110" s="165">
        <v>0</v>
      </c>
      <c r="G110" s="258" t="s">
        <v>156</v>
      </c>
      <c r="H110" s="163">
        <v>0.27083333333333337</v>
      </c>
      <c r="I110" s="164" t="s">
        <v>148</v>
      </c>
      <c r="J110" s="164">
        <v>94</v>
      </c>
      <c r="K110" s="258" t="s">
        <v>160</v>
      </c>
      <c r="L110" s="163">
        <v>0.2916666666666668</v>
      </c>
      <c r="M110" s="164">
        <v>0</v>
      </c>
      <c r="N110" s="165">
        <v>0</v>
      </c>
      <c r="O110" s="258" t="s">
        <v>156</v>
      </c>
      <c r="P110" s="163">
        <v>0.29166666666666674</v>
      </c>
      <c r="Q110" s="164">
        <v>0</v>
      </c>
      <c r="R110" s="165">
        <v>0</v>
      </c>
      <c r="S110" s="258" t="s">
        <v>156</v>
      </c>
    </row>
    <row r="111" spans="2:19" x14ac:dyDescent="0.2">
      <c r="C111" s="162">
        <v>43777</v>
      </c>
      <c r="D111" s="163">
        <v>0.27083333333333343</v>
      </c>
      <c r="E111" s="164" t="s">
        <v>79</v>
      </c>
      <c r="F111" s="165">
        <v>96</v>
      </c>
      <c r="G111" s="258" t="s">
        <v>157</v>
      </c>
      <c r="H111" s="163">
        <v>0.33680555555555558</v>
      </c>
      <c r="I111" s="164" t="s">
        <v>276</v>
      </c>
      <c r="J111" s="164">
        <v>103</v>
      </c>
      <c r="K111" s="258" t="s">
        <v>163</v>
      </c>
      <c r="L111" s="163">
        <v>0.2916666666666668</v>
      </c>
      <c r="M111" s="164" t="s">
        <v>321</v>
      </c>
      <c r="N111" s="165">
        <v>114</v>
      </c>
      <c r="O111" s="258" t="s">
        <v>164</v>
      </c>
      <c r="P111" s="163">
        <v>0.29166666666666674</v>
      </c>
      <c r="Q111" s="164" t="s">
        <v>375</v>
      </c>
      <c r="R111" s="165">
        <v>118</v>
      </c>
      <c r="S111" s="258" t="s">
        <v>161</v>
      </c>
    </row>
    <row r="112" spans="2:19" x14ac:dyDescent="0.2">
      <c r="C112" s="162">
        <v>43777</v>
      </c>
      <c r="D112" s="163">
        <v>0.34027777777777785</v>
      </c>
      <c r="E112" s="164" t="s">
        <v>87</v>
      </c>
      <c r="F112" s="165">
        <v>116</v>
      </c>
      <c r="G112" s="258" t="s">
        <v>161</v>
      </c>
      <c r="H112" s="163">
        <v>0.40972222222222227</v>
      </c>
      <c r="I112" s="164" t="s">
        <v>277</v>
      </c>
      <c r="J112" s="164">
        <v>81</v>
      </c>
      <c r="K112" s="258" t="s">
        <v>159</v>
      </c>
      <c r="L112" s="163">
        <v>0.3715277777777779</v>
      </c>
      <c r="M112" s="164" t="s">
        <v>322</v>
      </c>
      <c r="N112" s="165">
        <v>112</v>
      </c>
      <c r="O112" s="258" t="s">
        <v>164</v>
      </c>
      <c r="P112" s="163">
        <v>0.37500000000000006</v>
      </c>
      <c r="Q112" s="164" t="s">
        <v>15</v>
      </c>
      <c r="R112" s="165">
        <v>120</v>
      </c>
      <c r="S112" s="258" t="s">
        <v>161</v>
      </c>
    </row>
    <row r="113" spans="2:19" x14ac:dyDescent="0.2">
      <c r="C113" s="162">
        <v>43777</v>
      </c>
      <c r="D113" s="163">
        <v>0.42361111111111116</v>
      </c>
      <c r="E113" s="164" t="s">
        <v>89</v>
      </c>
      <c r="F113" s="165">
        <v>98</v>
      </c>
      <c r="G113" s="258" t="s">
        <v>157</v>
      </c>
      <c r="H113" s="163">
        <v>0.46875000000000006</v>
      </c>
      <c r="I113" s="164" t="s">
        <v>278</v>
      </c>
      <c r="J113" s="164">
        <v>111</v>
      </c>
      <c r="K113" s="258" t="s">
        <v>164</v>
      </c>
      <c r="L113" s="163">
        <v>0.45138888888888901</v>
      </c>
      <c r="M113" s="164" t="s">
        <v>325</v>
      </c>
      <c r="N113" s="165">
        <v>101</v>
      </c>
      <c r="O113" s="258" t="s">
        <v>163</v>
      </c>
      <c r="P113" s="163">
        <v>0.45833333333333337</v>
      </c>
      <c r="Q113" s="164" t="s">
        <v>23</v>
      </c>
      <c r="R113" s="165">
        <v>86</v>
      </c>
      <c r="S113" s="258" t="s">
        <v>155</v>
      </c>
    </row>
    <row r="114" spans="2:19" x14ac:dyDescent="0.2">
      <c r="C114" s="162">
        <v>43777</v>
      </c>
      <c r="D114" s="163">
        <v>0.49305555555555558</v>
      </c>
      <c r="E114" s="164" t="s">
        <v>82</v>
      </c>
      <c r="F114" s="165">
        <v>96</v>
      </c>
      <c r="G114" s="258" t="s">
        <v>157</v>
      </c>
      <c r="H114" s="163">
        <v>0.54861111111111116</v>
      </c>
      <c r="I114" s="164" t="s">
        <v>279</v>
      </c>
      <c r="J114" s="164">
        <v>89</v>
      </c>
      <c r="K114" s="258" t="s">
        <v>155</v>
      </c>
      <c r="L114" s="163">
        <v>0.52430555555555569</v>
      </c>
      <c r="M114" s="164" t="s">
        <v>323</v>
      </c>
      <c r="N114" s="165">
        <v>102</v>
      </c>
      <c r="O114" s="258" t="s">
        <v>163</v>
      </c>
      <c r="P114" s="163">
        <v>0.52083333333333337</v>
      </c>
      <c r="Q114" s="164" t="s">
        <v>24</v>
      </c>
      <c r="R114" s="165">
        <v>96</v>
      </c>
      <c r="S114" s="258" t="s">
        <v>157</v>
      </c>
    </row>
    <row r="115" spans="2:19" x14ac:dyDescent="0.2">
      <c r="C115" s="162">
        <v>43777</v>
      </c>
      <c r="D115" s="163">
        <v>0.5625</v>
      </c>
      <c r="E115" s="164" t="s">
        <v>90</v>
      </c>
      <c r="F115" s="165">
        <v>91</v>
      </c>
      <c r="G115" s="258" t="s">
        <v>160</v>
      </c>
      <c r="H115" s="163">
        <v>0.61111111111111116</v>
      </c>
      <c r="I115" s="164" t="s">
        <v>283</v>
      </c>
      <c r="J115" s="164">
        <v>104</v>
      </c>
      <c r="K115" s="258" t="s">
        <v>163</v>
      </c>
      <c r="L115" s="163">
        <v>0.59722222222222232</v>
      </c>
      <c r="M115" s="164" t="s">
        <v>324</v>
      </c>
      <c r="N115" s="165">
        <v>96</v>
      </c>
      <c r="O115" s="258" t="s">
        <v>157</v>
      </c>
      <c r="P115" s="163">
        <v>0.59027777777777779</v>
      </c>
      <c r="Q115" s="164" t="s">
        <v>25</v>
      </c>
      <c r="R115" s="165">
        <v>86</v>
      </c>
      <c r="S115" s="258" t="s">
        <v>155</v>
      </c>
    </row>
    <row r="116" spans="2:19" x14ac:dyDescent="0.2">
      <c r="C116" s="162">
        <v>43777</v>
      </c>
      <c r="D116" s="163">
        <v>0.62847222222222221</v>
      </c>
      <c r="E116" s="164" t="s">
        <v>84</v>
      </c>
      <c r="F116" s="165">
        <v>101</v>
      </c>
      <c r="G116" s="258" t="s">
        <v>163</v>
      </c>
      <c r="H116" s="163">
        <v>0.68402777777777779</v>
      </c>
      <c r="I116" s="164" t="s">
        <v>281</v>
      </c>
      <c r="J116" s="164">
        <v>84</v>
      </c>
      <c r="K116" s="258" t="s">
        <v>159</v>
      </c>
      <c r="L116" s="163">
        <v>0.66666666666666674</v>
      </c>
      <c r="M116" s="164" t="s">
        <v>314</v>
      </c>
      <c r="N116" s="165">
        <v>122</v>
      </c>
      <c r="O116" s="258" t="s">
        <v>167</v>
      </c>
      <c r="P116" s="163">
        <v>0.65277777777777779</v>
      </c>
      <c r="Q116" s="164" t="s">
        <v>372</v>
      </c>
      <c r="R116" s="165">
        <v>83</v>
      </c>
      <c r="S116" s="258" t="s">
        <v>159</v>
      </c>
    </row>
    <row r="117" spans="2:19" x14ac:dyDescent="0.2">
      <c r="C117" s="162">
        <v>43777</v>
      </c>
      <c r="D117" s="163">
        <v>0.70138888888888884</v>
      </c>
      <c r="E117" s="164" t="s">
        <v>68</v>
      </c>
      <c r="F117" s="165">
        <v>94</v>
      </c>
      <c r="G117" s="258" t="s">
        <v>160</v>
      </c>
      <c r="H117" s="163">
        <v>0.74305555555555558</v>
      </c>
      <c r="I117" s="164" t="s">
        <v>282</v>
      </c>
      <c r="J117" s="164">
        <v>101</v>
      </c>
      <c r="K117" s="258" t="s">
        <v>163</v>
      </c>
      <c r="L117" s="163">
        <v>0.75347222222222232</v>
      </c>
      <c r="M117" s="164" t="s">
        <v>317</v>
      </c>
      <c r="N117" s="165">
        <v>114</v>
      </c>
      <c r="O117" s="258" t="s">
        <v>164</v>
      </c>
      <c r="P117" s="163">
        <v>0.71180555555555558</v>
      </c>
      <c r="Q117" s="164" t="s">
        <v>26</v>
      </c>
      <c r="R117" s="165">
        <v>107</v>
      </c>
      <c r="S117" s="258" t="s">
        <v>158</v>
      </c>
    </row>
    <row r="118" spans="2:19" x14ac:dyDescent="0.2">
      <c r="C118" s="162">
        <v>43777</v>
      </c>
      <c r="D118" s="163">
        <v>0.76736111111111105</v>
      </c>
      <c r="E118" s="164" t="s">
        <v>86</v>
      </c>
      <c r="F118" s="165">
        <v>121</v>
      </c>
      <c r="G118" s="258" t="s">
        <v>167</v>
      </c>
      <c r="H118" s="163">
        <v>0.81597222222222221</v>
      </c>
      <c r="I118" s="164" t="s">
        <v>152</v>
      </c>
      <c r="J118" s="164">
        <v>84</v>
      </c>
      <c r="K118" s="258" t="s">
        <v>159</v>
      </c>
      <c r="L118" s="163">
        <v>0.83333333333333337</v>
      </c>
      <c r="M118" s="164" t="s">
        <v>310</v>
      </c>
      <c r="N118" s="165">
        <v>108</v>
      </c>
      <c r="O118" s="258" t="s">
        <v>158</v>
      </c>
      <c r="P118" s="163">
        <v>0.78819444444444442</v>
      </c>
      <c r="Q118" s="267" t="s">
        <v>29</v>
      </c>
      <c r="R118" s="165">
        <v>92</v>
      </c>
      <c r="S118" s="258" t="s">
        <v>160</v>
      </c>
    </row>
    <row r="119" spans="2:19" x14ac:dyDescent="0.2">
      <c r="C119" s="162">
        <v>43777</v>
      </c>
      <c r="D119" s="163">
        <v>0.85416666666666663</v>
      </c>
      <c r="E119" s="164" t="s">
        <v>18</v>
      </c>
      <c r="F119" s="165">
        <v>131</v>
      </c>
      <c r="G119" s="258" t="s">
        <v>166</v>
      </c>
      <c r="H119" s="163">
        <v>0.875</v>
      </c>
      <c r="I119" s="164" t="s">
        <v>52</v>
      </c>
      <c r="J119" s="164">
        <v>101</v>
      </c>
      <c r="K119" s="258" t="s">
        <v>163</v>
      </c>
      <c r="L119" s="163">
        <v>0.90972222222222232</v>
      </c>
      <c r="M119" s="164" t="s">
        <v>301</v>
      </c>
      <c r="N119" s="165">
        <v>98</v>
      </c>
      <c r="O119" s="258" t="s">
        <v>157</v>
      </c>
      <c r="P119" s="163">
        <v>0.85416666666666663</v>
      </c>
      <c r="Q119" s="164" t="s">
        <v>30</v>
      </c>
      <c r="R119" s="165">
        <v>86</v>
      </c>
      <c r="S119" s="258" t="s">
        <v>155</v>
      </c>
    </row>
    <row r="120" spans="2:19" x14ac:dyDescent="0.2">
      <c r="C120" s="162">
        <v>43777</v>
      </c>
      <c r="D120" s="163">
        <v>0.94791666666666663</v>
      </c>
      <c r="E120" s="164" t="s">
        <v>134</v>
      </c>
      <c r="F120" s="165">
        <v>84</v>
      </c>
      <c r="G120" s="258" t="s">
        <v>159</v>
      </c>
      <c r="H120" s="163">
        <v>0.94791666666666663</v>
      </c>
      <c r="I120" s="164" t="s">
        <v>171</v>
      </c>
      <c r="J120" s="164">
        <v>89</v>
      </c>
      <c r="K120" s="258" t="s">
        <v>155</v>
      </c>
      <c r="L120" s="163">
        <v>0.97916666666666674</v>
      </c>
      <c r="M120" s="164" t="s">
        <v>363</v>
      </c>
      <c r="N120" s="165">
        <v>111</v>
      </c>
      <c r="O120" s="258" t="s">
        <v>164</v>
      </c>
      <c r="P120" s="163">
        <v>0.91666666666666663</v>
      </c>
      <c r="Q120" s="164" t="s">
        <v>236</v>
      </c>
      <c r="R120" s="165">
        <v>106</v>
      </c>
      <c r="S120" s="258" t="s">
        <v>158</v>
      </c>
    </row>
    <row r="121" spans="2:19" x14ac:dyDescent="0.2">
      <c r="C121" s="162">
        <v>43777</v>
      </c>
      <c r="D121" s="163">
        <v>6.9444444444444198E-3</v>
      </c>
      <c r="E121" s="164" t="s">
        <v>146</v>
      </c>
      <c r="F121" s="165">
        <v>91</v>
      </c>
      <c r="G121" s="258" t="s">
        <v>160</v>
      </c>
      <c r="H121" s="163">
        <v>1.0416666666666519E-2</v>
      </c>
      <c r="I121" s="265" t="s">
        <v>184</v>
      </c>
      <c r="J121" s="265">
        <v>118</v>
      </c>
      <c r="K121" s="258" t="s">
        <v>161</v>
      </c>
      <c r="L121" s="163">
        <v>5.9027777777777901E-2</v>
      </c>
      <c r="M121" s="164" t="s">
        <v>357</v>
      </c>
      <c r="N121" s="165">
        <v>126</v>
      </c>
      <c r="O121" s="258" t="s">
        <v>165</v>
      </c>
      <c r="P121" s="163">
        <v>0.99305555555555558</v>
      </c>
      <c r="Q121" s="164" t="s">
        <v>97</v>
      </c>
      <c r="R121" s="165">
        <v>98</v>
      </c>
      <c r="S121" s="258" t="s">
        <v>157</v>
      </c>
    </row>
    <row r="122" spans="2:19" x14ac:dyDescent="0.2">
      <c r="C122" s="162">
        <v>43777</v>
      </c>
      <c r="D122" s="163">
        <v>7.2916666666666644E-2</v>
      </c>
      <c r="E122" s="164" t="s">
        <v>130</v>
      </c>
      <c r="F122" s="165">
        <v>92</v>
      </c>
      <c r="G122" s="258" t="s">
        <v>160</v>
      </c>
      <c r="H122" s="163">
        <v>9.3749999999999847E-2</v>
      </c>
      <c r="I122" s="265" t="s">
        <v>188</v>
      </c>
      <c r="J122" s="265">
        <v>159</v>
      </c>
      <c r="K122" s="258" t="s">
        <v>408</v>
      </c>
      <c r="L122" s="163">
        <v>0.14930555555555569</v>
      </c>
      <c r="M122" s="164" t="s">
        <v>329</v>
      </c>
      <c r="N122" s="165">
        <v>102</v>
      </c>
      <c r="O122" s="258" t="s">
        <v>163</v>
      </c>
      <c r="P122" s="163">
        <v>6.25E-2</v>
      </c>
      <c r="Q122" s="164" t="s">
        <v>92</v>
      </c>
      <c r="R122" s="165">
        <v>116</v>
      </c>
      <c r="S122" s="258" t="s">
        <v>161</v>
      </c>
    </row>
    <row r="123" spans="2:19" x14ac:dyDescent="0.2">
      <c r="C123" s="162">
        <v>43777</v>
      </c>
      <c r="D123" s="163">
        <v>0.13888888888888887</v>
      </c>
      <c r="E123" s="164" t="s">
        <v>131</v>
      </c>
      <c r="F123" s="165">
        <v>91</v>
      </c>
      <c r="G123" s="258" t="s">
        <v>160</v>
      </c>
      <c r="H123" s="163">
        <v>0.20486111111111094</v>
      </c>
      <c r="I123" s="164" t="s">
        <v>237</v>
      </c>
      <c r="J123" s="164">
        <v>93</v>
      </c>
      <c r="K123" s="258" t="s">
        <v>160</v>
      </c>
      <c r="L123" s="163">
        <v>0.22222222222222238</v>
      </c>
      <c r="M123" s="164" t="s">
        <v>304</v>
      </c>
      <c r="N123" s="165">
        <v>99</v>
      </c>
      <c r="O123" s="258" t="s">
        <v>157</v>
      </c>
      <c r="P123" s="163">
        <v>0.14583333333333331</v>
      </c>
      <c r="Q123" s="164" t="s">
        <v>134</v>
      </c>
      <c r="R123" s="165">
        <v>84</v>
      </c>
      <c r="S123" s="258" t="s">
        <v>159</v>
      </c>
    </row>
    <row r="124" spans="2:19" ht="13.5" thickBot="1" x14ac:dyDescent="0.25">
      <c r="B124" s="239"/>
      <c r="C124" s="166">
        <v>43777</v>
      </c>
      <c r="D124" s="167">
        <v>0.2048611111111111</v>
      </c>
      <c r="E124" s="168" t="s">
        <v>132</v>
      </c>
      <c r="F124" s="169">
        <v>93</v>
      </c>
      <c r="G124" s="258" t="s">
        <v>160</v>
      </c>
      <c r="H124" s="167">
        <v>0.27083333333333315</v>
      </c>
      <c r="I124" s="168">
        <v>0</v>
      </c>
      <c r="J124" s="168">
        <v>0</v>
      </c>
      <c r="K124" s="258" t="s">
        <v>156</v>
      </c>
      <c r="L124" s="167">
        <v>0.2916666666666668</v>
      </c>
      <c r="M124" s="168">
        <v>0</v>
      </c>
      <c r="N124" s="169">
        <v>0</v>
      </c>
      <c r="O124" s="258" t="s">
        <v>156</v>
      </c>
      <c r="P124" s="167">
        <v>0.2048611111111111</v>
      </c>
      <c r="Q124" s="168" t="s">
        <v>386</v>
      </c>
      <c r="R124" s="169">
        <v>123</v>
      </c>
      <c r="S124" s="258" t="s">
        <v>167</v>
      </c>
    </row>
    <row r="125" spans="2:19" x14ac:dyDescent="0.2">
      <c r="B125" s="1" t="s">
        <v>5</v>
      </c>
      <c r="C125" s="170">
        <v>43778</v>
      </c>
      <c r="D125" s="163">
        <v>0.27083333333333331</v>
      </c>
      <c r="E125" s="164">
        <v>0</v>
      </c>
      <c r="F125" s="165">
        <v>0</v>
      </c>
      <c r="G125" s="258" t="s">
        <v>156</v>
      </c>
      <c r="H125" s="163">
        <v>0.27083333333333343</v>
      </c>
      <c r="I125" s="164">
        <v>0</v>
      </c>
      <c r="J125" s="164">
        <v>0</v>
      </c>
      <c r="K125" s="258" t="s">
        <v>156</v>
      </c>
      <c r="L125" s="163">
        <v>0.2916666666666668</v>
      </c>
      <c r="M125" s="164" t="s">
        <v>27</v>
      </c>
      <c r="N125" s="165">
        <v>88</v>
      </c>
      <c r="O125" s="258" t="s">
        <v>155</v>
      </c>
      <c r="P125" s="163">
        <v>0.29166666666666674</v>
      </c>
      <c r="Q125" s="164">
        <v>0</v>
      </c>
      <c r="R125" s="165">
        <v>0</v>
      </c>
      <c r="S125" s="258" t="s">
        <v>156</v>
      </c>
    </row>
    <row r="126" spans="2:19" x14ac:dyDescent="0.2">
      <c r="C126" s="170">
        <v>43778</v>
      </c>
      <c r="D126" s="163">
        <v>0.27083333333333331</v>
      </c>
      <c r="E126" s="164">
        <v>0</v>
      </c>
      <c r="F126" s="165">
        <v>0</v>
      </c>
      <c r="G126" s="258" t="s">
        <v>156</v>
      </c>
      <c r="H126" s="163">
        <v>0.27083333333333343</v>
      </c>
      <c r="I126" s="164" t="s">
        <v>280</v>
      </c>
      <c r="J126" s="164">
        <v>96</v>
      </c>
      <c r="K126" s="258" t="s">
        <v>157</v>
      </c>
      <c r="L126" s="163">
        <v>0.3541666666666668</v>
      </c>
      <c r="M126" s="164" t="s">
        <v>36</v>
      </c>
      <c r="N126" s="165">
        <v>96</v>
      </c>
      <c r="O126" s="258" t="s">
        <v>157</v>
      </c>
      <c r="P126" s="163">
        <v>0.29166666666666674</v>
      </c>
      <c r="Q126" s="164" t="s">
        <v>403</v>
      </c>
      <c r="R126" s="165">
        <v>87</v>
      </c>
      <c r="S126" s="258" t="s">
        <v>155</v>
      </c>
    </row>
    <row r="127" spans="2:19" x14ac:dyDescent="0.2">
      <c r="C127" s="170">
        <v>43778</v>
      </c>
      <c r="D127" s="163">
        <v>0.27083333333333331</v>
      </c>
      <c r="E127" s="164" t="s">
        <v>61</v>
      </c>
      <c r="F127" s="165">
        <v>117</v>
      </c>
      <c r="G127" s="258" t="s">
        <v>161</v>
      </c>
      <c r="H127" s="163">
        <v>0.34027777777777785</v>
      </c>
      <c r="I127" s="164" t="s">
        <v>284</v>
      </c>
      <c r="J127" s="164">
        <v>104</v>
      </c>
      <c r="K127" s="258" t="s">
        <v>163</v>
      </c>
      <c r="L127" s="163">
        <v>0.42361111111111122</v>
      </c>
      <c r="M127" s="164" t="s">
        <v>323</v>
      </c>
      <c r="N127" s="165">
        <v>102</v>
      </c>
      <c r="O127" s="258" t="s">
        <v>163</v>
      </c>
      <c r="P127" s="163">
        <v>0.35416666666666674</v>
      </c>
      <c r="Q127" s="164" t="s">
        <v>400</v>
      </c>
      <c r="R127" s="165">
        <v>91</v>
      </c>
      <c r="S127" s="258" t="s">
        <v>160</v>
      </c>
    </row>
    <row r="128" spans="2:19" x14ac:dyDescent="0.2">
      <c r="C128" s="170">
        <v>43778</v>
      </c>
      <c r="D128" s="163">
        <v>0.35416666666666663</v>
      </c>
      <c r="E128" s="164" t="s">
        <v>92</v>
      </c>
      <c r="F128" s="165">
        <v>116</v>
      </c>
      <c r="G128" s="258" t="s">
        <v>161</v>
      </c>
      <c r="H128" s="163">
        <v>0.41319444444444453</v>
      </c>
      <c r="I128" s="164" t="s">
        <v>285</v>
      </c>
      <c r="J128" s="164">
        <v>112</v>
      </c>
      <c r="K128" s="258" t="s">
        <v>164</v>
      </c>
      <c r="L128" s="163">
        <v>0.4965277777777779</v>
      </c>
      <c r="M128" s="164" t="s">
        <v>38</v>
      </c>
      <c r="N128" s="165">
        <v>89</v>
      </c>
      <c r="O128" s="258" t="s">
        <v>155</v>
      </c>
      <c r="P128" s="163">
        <v>0.42013888888888895</v>
      </c>
      <c r="Q128" s="164" t="s">
        <v>88</v>
      </c>
      <c r="R128" s="165">
        <v>93</v>
      </c>
      <c r="S128" s="258" t="s">
        <v>160</v>
      </c>
    </row>
    <row r="129" spans="2:19" x14ac:dyDescent="0.2">
      <c r="C129" s="170">
        <v>43778</v>
      </c>
      <c r="D129" s="163">
        <v>0.43749999999999994</v>
      </c>
      <c r="E129" s="164" t="s">
        <v>80</v>
      </c>
      <c r="F129" s="165">
        <v>114</v>
      </c>
      <c r="G129" s="258" t="s">
        <v>164</v>
      </c>
      <c r="H129" s="163">
        <v>0.49305555555555564</v>
      </c>
      <c r="I129" s="164" t="s">
        <v>286</v>
      </c>
      <c r="J129" s="164">
        <v>119</v>
      </c>
      <c r="K129" s="258" t="s">
        <v>161</v>
      </c>
      <c r="L129" s="163">
        <v>0.5590277777777779</v>
      </c>
      <c r="M129" s="164" t="s">
        <v>318</v>
      </c>
      <c r="N129" s="165">
        <v>106</v>
      </c>
      <c r="O129" s="258" t="s">
        <v>158</v>
      </c>
      <c r="P129" s="163">
        <v>0.48611111111111116</v>
      </c>
      <c r="Q129" s="164" t="s">
        <v>82</v>
      </c>
      <c r="R129" s="165">
        <v>96</v>
      </c>
      <c r="S129" s="258" t="s">
        <v>157</v>
      </c>
    </row>
    <row r="130" spans="2:19" x14ac:dyDescent="0.2">
      <c r="C130" s="170">
        <v>43778</v>
      </c>
      <c r="D130" s="163">
        <v>0.51736111111111105</v>
      </c>
      <c r="E130" s="164" t="s">
        <v>63</v>
      </c>
      <c r="F130" s="165">
        <v>92</v>
      </c>
      <c r="G130" s="258" t="s">
        <v>160</v>
      </c>
      <c r="H130" s="163">
        <v>0.57638888888888895</v>
      </c>
      <c r="I130" s="164" t="s">
        <v>287</v>
      </c>
      <c r="J130" s="164">
        <v>92</v>
      </c>
      <c r="K130" s="258" t="s">
        <v>160</v>
      </c>
      <c r="L130" s="163">
        <v>0.63541666666666674</v>
      </c>
      <c r="M130" s="164" t="s">
        <v>243</v>
      </c>
      <c r="N130" s="165">
        <v>103</v>
      </c>
      <c r="O130" s="258" t="s">
        <v>163</v>
      </c>
      <c r="P130" s="163">
        <v>0.55555555555555558</v>
      </c>
      <c r="Q130" s="164" t="s">
        <v>89</v>
      </c>
      <c r="R130" s="165">
        <v>98</v>
      </c>
      <c r="S130" s="258" t="s">
        <v>157</v>
      </c>
    </row>
    <row r="131" spans="2:19" x14ac:dyDescent="0.2">
      <c r="C131" s="170">
        <v>43778</v>
      </c>
      <c r="D131" s="163">
        <v>0.58333333333333326</v>
      </c>
      <c r="E131" s="164" t="s">
        <v>18</v>
      </c>
      <c r="F131" s="165">
        <v>131</v>
      </c>
      <c r="G131" s="258" t="s">
        <v>166</v>
      </c>
      <c r="H131" s="163">
        <v>0.64236111111111116</v>
      </c>
      <c r="I131" s="164" t="s">
        <v>288</v>
      </c>
      <c r="J131" s="164">
        <v>97</v>
      </c>
      <c r="K131" s="258" t="s">
        <v>157</v>
      </c>
      <c r="L131" s="163">
        <v>0.70833333333333337</v>
      </c>
      <c r="M131" s="164" t="s">
        <v>30</v>
      </c>
      <c r="N131" s="165">
        <v>86</v>
      </c>
      <c r="O131" s="258" t="s">
        <v>155</v>
      </c>
      <c r="P131" s="163">
        <v>0.625</v>
      </c>
      <c r="Q131" s="164" t="s">
        <v>75</v>
      </c>
      <c r="R131" s="165">
        <v>106</v>
      </c>
      <c r="S131" s="258" t="s">
        <v>158</v>
      </c>
    </row>
    <row r="132" spans="2:19" x14ac:dyDescent="0.2">
      <c r="C132" s="170">
        <v>43778</v>
      </c>
      <c r="D132" s="163">
        <v>0.67708333333333326</v>
      </c>
      <c r="E132" s="164" t="s">
        <v>47</v>
      </c>
      <c r="F132" s="165">
        <v>116</v>
      </c>
      <c r="G132" s="258" t="s">
        <v>161</v>
      </c>
      <c r="H132" s="163">
        <v>0.71180555555555558</v>
      </c>
      <c r="I132" s="164" t="s">
        <v>289</v>
      </c>
      <c r="J132" s="164">
        <v>97</v>
      </c>
      <c r="K132" s="258" t="s">
        <v>157</v>
      </c>
      <c r="L132" s="163">
        <v>0.77083333333333337</v>
      </c>
      <c r="M132" s="164" t="s">
        <v>33</v>
      </c>
      <c r="N132" s="165">
        <v>86</v>
      </c>
      <c r="O132" s="258" t="s">
        <v>155</v>
      </c>
      <c r="P132" s="163">
        <v>0.70138888888888884</v>
      </c>
      <c r="Q132" s="164" t="s">
        <v>86</v>
      </c>
      <c r="R132" s="165">
        <v>121</v>
      </c>
      <c r="S132" s="258" t="s">
        <v>167</v>
      </c>
    </row>
    <row r="133" spans="2:19" x14ac:dyDescent="0.2">
      <c r="C133" s="170">
        <v>43778</v>
      </c>
      <c r="D133" s="163">
        <v>0.76041666666666663</v>
      </c>
      <c r="E133" s="164" t="s">
        <v>85</v>
      </c>
      <c r="F133" s="165">
        <v>133</v>
      </c>
      <c r="G133" s="258" t="s">
        <v>166</v>
      </c>
      <c r="H133" s="163">
        <v>0.78125</v>
      </c>
      <c r="I133" s="164" t="s">
        <v>290</v>
      </c>
      <c r="J133" s="164">
        <v>131</v>
      </c>
      <c r="K133" s="258" t="s">
        <v>166</v>
      </c>
      <c r="L133" s="163">
        <v>0.83333333333333337</v>
      </c>
      <c r="M133" s="164" t="s">
        <v>17</v>
      </c>
      <c r="N133" s="165">
        <v>93</v>
      </c>
      <c r="O133" s="258" t="s">
        <v>160</v>
      </c>
      <c r="P133" s="163">
        <v>0.78819444444444442</v>
      </c>
      <c r="Q133" s="164" t="s">
        <v>59</v>
      </c>
      <c r="R133" s="165">
        <v>94</v>
      </c>
      <c r="S133" s="258" t="s">
        <v>160</v>
      </c>
    </row>
    <row r="134" spans="2:19" x14ac:dyDescent="0.2">
      <c r="C134" s="170">
        <v>43778</v>
      </c>
      <c r="D134" s="163">
        <v>0.85416666666666663</v>
      </c>
      <c r="E134" s="164" t="s">
        <v>19</v>
      </c>
      <c r="F134" s="165">
        <v>129</v>
      </c>
      <c r="G134" s="258" t="s">
        <v>165</v>
      </c>
      <c r="H134" s="163">
        <v>0.875</v>
      </c>
      <c r="I134" s="164" t="s">
        <v>94</v>
      </c>
      <c r="J134" s="164">
        <v>121</v>
      </c>
      <c r="K134" s="258" t="s">
        <v>167</v>
      </c>
      <c r="L134" s="163">
        <v>0.89930555555555558</v>
      </c>
      <c r="M134" s="164" t="s">
        <v>16</v>
      </c>
      <c r="N134" s="165">
        <v>88</v>
      </c>
      <c r="O134" s="258" t="s">
        <v>155</v>
      </c>
      <c r="P134" s="163">
        <v>0.85416666666666663</v>
      </c>
      <c r="Q134" s="164" t="s">
        <v>96</v>
      </c>
      <c r="R134" s="165">
        <v>99</v>
      </c>
      <c r="S134" s="258" t="s">
        <v>157</v>
      </c>
    </row>
    <row r="135" spans="2:19" x14ac:dyDescent="0.2">
      <c r="C135" s="170">
        <v>43778</v>
      </c>
      <c r="D135" s="163">
        <v>0.94444444444444442</v>
      </c>
      <c r="E135" s="164" t="s">
        <v>145</v>
      </c>
      <c r="F135" s="165">
        <v>83</v>
      </c>
      <c r="G135" s="258" t="s">
        <v>159</v>
      </c>
      <c r="H135" s="163">
        <v>0.96180555555555558</v>
      </c>
      <c r="I135" s="164" t="s">
        <v>28</v>
      </c>
      <c r="J135" s="164">
        <v>62</v>
      </c>
      <c r="K135" s="258" t="s">
        <v>162</v>
      </c>
      <c r="L135" s="163">
        <v>0.96180555555555558</v>
      </c>
      <c r="M135" s="164" t="s">
        <v>341</v>
      </c>
      <c r="N135" s="165">
        <v>126</v>
      </c>
      <c r="O135" s="258" t="s">
        <v>165</v>
      </c>
      <c r="P135" s="163">
        <v>0.92361111111111105</v>
      </c>
      <c r="Q135" s="164" t="s">
        <v>106</v>
      </c>
      <c r="R135" s="165">
        <v>103</v>
      </c>
      <c r="S135" s="258" t="s">
        <v>163</v>
      </c>
    </row>
    <row r="136" spans="2:19" x14ac:dyDescent="0.2">
      <c r="C136" s="170">
        <v>43778</v>
      </c>
      <c r="D136" s="163">
        <v>3.4722222222220989E-3</v>
      </c>
      <c r="E136" s="164" t="s">
        <v>133</v>
      </c>
      <c r="F136" s="165">
        <v>88</v>
      </c>
      <c r="G136" s="258" t="s">
        <v>155</v>
      </c>
      <c r="H136" s="163">
        <v>6.9444444444444198E-3</v>
      </c>
      <c r="I136" s="265" t="s">
        <v>199</v>
      </c>
      <c r="J136" s="265">
        <v>136</v>
      </c>
      <c r="K136" s="258" t="s">
        <v>404</v>
      </c>
      <c r="L136" s="163">
        <v>5.2083333333333259E-2</v>
      </c>
      <c r="M136" s="164" t="s">
        <v>340</v>
      </c>
      <c r="N136" s="165">
        <v>96</v>
      </c>
      <c r="O136" s="258" t="s">
        <v>157</v>
      </c>
      <c r="P136" s="163">
        <v>0.99652777777777768</v>
      </c>
      <c r="Q136" s="164" t="s">
        <v>112</v>
      </c>
      <c r="R136" s="165">
        <v>121</v>
      </c>
      <c r="S136" s="258" t="s">
        <v>167</v>
      </c>
    </row>
    <row r="137" spans="2:19" x14ac:dyDescent="0.2">
      <c r="C137" s="170">
        <v>43778</v>
      </c>
      <c r="D137" s="163">
        <v>6.5972222222222099E-2</v>
      </c>
      <c r="E137" s="164" t="s">
        <v>135</v>
      </c>
      <c r="F137" s="165">
        <v>98</v>
      </c>
      <c r="G137" s="258" t="s">
        <v>157</v>
      </c>
      <c r="H137" s="163">
        <v>0.10416666666666664</v>
      </c>
      <c r="I137" s="265" t="s">
        <v>192</v>
      </c>
      <c r="J137" s="265">
        <v>119</v>
      </c>
      <c r="K137" s="258" t="s">
        <v>161</v>
      </c>
      <c r="L137" s="163">
        <v>0.12152777777777769</v>
      </c>
      <c r="M137" s="164" t="s">
        <v>345</v>
      </c>
      <c r="N137" s="165">
        <v>109</v>
      </c>
      <c r="O137" s="258" t="s">
        <v>158</v>
      </c>
      <c r="P137" s="163">
        <v>8.3333333333333259E-2</v>
      </c>
      <c r="Q137" s="164" t="s">
        <v>136</v>
      </c>
      <c r="R137" s="165">
        <v>101</v>
      </c>
      <c r="S137" s="258" t="s">
        <v>163</v>
      </c>
    </row>
    <row r="138" spans="2:19" x14ac:dyDescent="0.2">
      <c r="C138" s="170">
        <v>43778</v>
      </c>
      <c r="D138" s="163">
        <v>0.13541666666666652</v>
      </c>
      <c r="E138" s="164" t="s">
        <v>147</v>
      </c>
      <c r="F138" s="165">
        <v>104</v>
      </c>
      <c r="G138" s="258" t="s">
        <v>163</v>
      </c>
      <c r="H138" s="163">
        <v>0.18749999999999997</v>
      </c>
      <c r="I138" s="164" t="s">
        <v>238</v>
      </c>
      <c r="J138" s="164">
        <v>118</v>
      </c>
      <c r="K138" s="258" t="s">
        <v>161</v>
      </c>
      <c r="L138" s="163">
        <v>0.19791666666666657</v>
      </c>
      <c r="M138" s="164" t="s">
        <v>343</v>
      </c>
      <c r="N138" s="165">
        <v>133</v>
      </c>
      <c r="O138" s="258" t="s">
        <v>166</v>
      </c>
      <c r="P138" s="163">
        <v>0.15624999999999994</v>
      </c>
      <c r="Q138" s="164" t="s">
        <v>399</v>
      </c>
      <c r="R138" s="165">
        <v>93</v>
      </c>
      <c r="S138" s="258" t="s">
        <v>160</v>
      </c>
    </row>
    <row r="139" spans="2:19" ht="13.5" thickBot="1" x14ac:dyDescent="0.25">
      <c r="B139" s="241"/>
      <c r="C139" s="171">
        <v>43778</v>
      </c>
      <c r="D139" s="167">
        <v>0.2083333333333332</v>
      </c>
      <c r="E139" s="168" t="s">
        <v>137</v>
      </c>
      <c r="F139" s="169">
        <v>89</v>
      </c>
      <c r="G139" s="258" t="s">
        <v>155</v>
      </c>
      <c r="H139" s="167">
        <v>0.27083333333333331</v>
      </c>
      <c r="I139" s="168">
        <v>0</v>
      </c>
      <c r="J139" s="168">
        <v>0</v>
      </c>
      <c r="K139" s="258" t="s">
        <v>156</v>
      </c>
      <c r="L139" s="167">
        <v>0.29166666666666657</v>
      </c>
      <c r="M139" s="168">
        <v>0</v>
      </c>
      <c r="N139" s="169">
        <v>0</v>
      </c>
      <c r="O139" s="258" t="s">
        <v>156</v>
      </c>
      <c r="P139" s="167">
        <v>0.22222222222222215</v>
      </c>
      <c r="Q139" s="168" t="s">
        <v>304</v>
      </c>
      <c r="R139" s="169">
        <v>99</v>
      </c>
      <c r="S139" s="258" t="s">
        <v>157</v>
      </c>
    </row>
    <row r="140" spans="2:19" x14ac:dyDescent="0.2">
      <c r="B140" s="1" t="s">
        <v>6</v>
      </c>
      <c r="C140" s="170">
        <v>43779</v>
      </c>
      <c r="D140" s="163">
        <v>0.27083333333333326</v>
      </c>
      <c r="E140" s="164" t="s">
        <v>42</v>
      </c>
      <c r="F140" s="165">
        <v>81</v>
      </c>
      <c r="G140" s="258" t="s">
        <v>159</v>
      </c>
      <c r="H140" s="163">
        <v>0.27083333333333348</v>
      </c>
      <c r="I140" s="164" t="s">
        <v>149</v>
      </c>
      <c r="J140" s="164">
        <v>96</v>
      </c>
      <c r="K140" s="258" t="s">
        <v>157</v>
      </c>
      <c r="L140" s="163">
        <v>0.2916666666666668</v>
      </c>
      <c r="M140" s="164" t="s">
        <v>76</v>
      </c>
      <c r="N140" s="165">
        <v>88</v>
      </c>
      <c r="O140" s="258" t="s">
        <v>155</v>
      </c>
      <c r="P140" s="163">
        <v>0.29166666666666663</v>
      </c>
      <c r="Q140" s="164">
        <v>0</v>
      </c>
      <c r="R140" s="165">
        <v>0</v>
      </c>
      <c r="S140" s="258" t="s">
        <v>156</v>
      </c>
    </row>
    <row r="141" spans="2:19" x14ac:dyDescent="0.2">
      <c r="C141" s="170">
        <v>43779</v>
      </c>
      <c r="D141" s="163">
        <v>0.32986111111111105</v>
      </c>
      <c r="E141" s="267" t="s">
        <v>29</v>
      </c>
      <c r="F141" s="165">
        <v>92</v>
      </c>
      <c r="G141" s="258" t="s">
        <v>160</v>
      </c>
      <c r="H141" s="163">
        <v>0.3402777777777779</v>
      </c>
      <c r="I141" s="164" t="s">
        <v>291</v>
      </c>
      <c r="J141" s="164">
        <v>84</v>
      </c>
      <c r="K141" s="258" t="s">
        <v>159</v>
      </c>
      <c r="L141" s="163">
        <v>0.3541666666666668</v>
      </c>
      <c r="M141" s="164" t="s">
        <v>77</v>
      </c>
      <c r="N141" s="165">
        <v>86</v>
      </c>
      <c r="O141" s="258" t="s">
        <v>155</v>
      </c>
      <c r="P141" s="163">
        <v>0.29166666666666663</v>
      </c>
      <c r="Q141" s="164" t="s">
        <v>302</v>
      </c>
      <c r="R141" s="165">
        <v>93</v>
      </c>
      <c r="S141" s="258" t="s">
        <v>160</v>
      </c>
    </row>
    <row r="142" spans="2:19" x14ac:dyDescent="0.2">
      <c r="C142" s="170">
        <v>43779</v>
      </c>
      <c r="D142" s="163">
        <v>0.39583333333333326</v>
      </c>
      <c r="E142" s="164" t="s">
        <v>24</v>
      </c>
      <c r="F142" s="165">
        <v>96</v>
      </c>
      <c r="G142" s="258" t="s">
        <v>157</v>
      </c>
      <c r="H142" s="163">
        <v>0.39930555555555569</v>
      </c>
      <c r="I142" s="164" t="s">
        <v>229</v>
      </c>
      <c r="J142" s="164">
        <v>101</v>
      </c>
      <c r="K142" s="258" t="s">
        <v>163</v>
      </c>
      <c r="L142" s="163">
        <v>0.4166666666666668</v>
      </c>
      <c r="M142" s="164" t="s">
        <v>333</v>
      </c>
      <c r="N142" s="165">
        <v>106</v>
      </c>
      <c r="O142" s="258" t="s">
        <v>158</v>
      </c>
      <c r="P142" s="163">
        <v>0.35763888888888884</v>
      </c>
      <c r="Q142" s="164" t="s">
        <v>396</v>
      </c>
      <c r="R142" s="165">
        <v>91</v>
      </c>
      <c r="S142" s="258" t="s">
        <v>160</v>
      </c>
    </row>
    <row r="143" spans="2:19" x14ac:dyDescent="0.2">
      <c r="C143" s="170">
        <v>43779</v>
      </c>
      <c r="D143" s="163">
        <v>0.46527777777777768</v>
      </c>
      <c r="E143" s="164" t="s">
        <v>25</v>
      </c>
      <c r="F143" s="165">
        <v>86</v>
      </c>
      <c r="G143" s="258" t="s">
        <v>155</v>
      </c>
      <c r="H143" s="163">
        <v>0.47222222222222238</v>
      </c>
      <c r="I143" s="164" t="s">
        <v>84</v>
      </c>
      <c r="J143" s="164">
        <v>101</v>
      </c>
      <c r="K143" s="258" t="s">
        <v>163</v>
      </c>
      <c r="L143" s="163">
        <v>0.49305555555555569</v>
      </c>
      <c r="M143" s="164" t="s">
        <v>331</v>
      </c>
      <c r="N143" s="165">
        <v>92</v>
      </c>
      <c r="O143" s="258" t="s">
        <v>160</v>
      </c>
      <c r="P143" s="163">
        <v>0.42361111111111105</v>
      </c>
      <c r="Q143" s="164" t="s">
        <v>56</v>
      </c>
      <c r="R143" s="165">
        <v>106</v>
      </c>
      <c r="S143" s="258" t="s">
        <v>158</v>
      </c>
    </row>
    <row r="144" spans="2:19" x14ac:dyDescent="0.2">
      <c r="C144" s="170">
        <v>43779</v>
      </c>
      <c r="D144" s="163">
        <v>0.52777777777777768</v>
      </c>
      <c r="E144" s="164" t="s">
        <v>49</v>
      </c>
      <c r="F144" s="165">
        <v>88</v>
      </c>
      <c r="G144" s="258" t="s">
        <v>155</v>
      </c>
      <c r="H144" s="163">
        <v>0.54513888888888906</v>
      </c>
      <c r="I144" s="164" t="s">
        <v>292</v>
      </c>
      <c r="J144" s="164">
        <v>106</v>
      </c>
      <c r="K144" s="258" t="s">
        <v>158</v>
      </c>
      <c r="L144" s="163">
        <v>0.5590277777777779</v>
      </c>
      <c r="M144" s="164" t="s">
        <v>40</v>
      </c>
      <c r="N144" s="165">
        <v>96</v>
      </c>
      <c r="O144" s="258" t="s">
        <v>157</v>
      </c>
      <c r="P144" s="163">
        <v>0.49999999999999994</v>
      </c>
      <c r="Q144" s="164" t="s">
        <v>60</v>
      </c>
      <c r="R144" s="165">
        <v>101</v>
      </c>
      <c r="S144" s="258" t="s">
        <v>163</v>
      </c>
    </row>
    <row r="145" spans="1:19" x14ac:dyDescent="0.2">
      <c r="C145" s="170">
        <v>43779</v>
      </c>
      <c r="D145" s="163">
        <v>0.59027777777777768</v>
      </c>
      <c r="E145" s="164" t="s">
        <v>23</v>
      </c>
      <c r="F145" s="165">
        <v>86</v>
      </c>
      <c r="G145" s="258" t="s">
        <v>155</v>
      </c>
      <c r="H145" s="163">
        <v>0.6215277777777779</v>
      </c>
      <c r="I145" s="164" t="s">
        <v>293</v>
      </c>
      <c r="J145" s="164">
        <v>98</v>
      </c>
      <c r="K145" s="258" t="s">
        <v>157</v>
      </c>
      <c r="L145" s="163">
        <v>0.62847222222222232</v>
      </c>
      <c r="M145" s="164" t="s">
        <v>81</v>
      </c>
      <c r="N145" s="165">
        <v>81</v>
      </c>
      <c r="O145" s="258" t="s">
        <v>159</v>
      </c>
      <c r="P145" s="163">
        <v>0.57291666666666663</v>
      </c>
      <c r="Q145" s="164" t="s">
        <v>376</v>
      </c>
      <c r="R145" s="165">
        <v>101</v>
      </c>
      <c r="S145" s="258" t="s">
        <v>163</v>
      </c>
    </row>
    <row r="146" spans="1:19" x14ac:dyDescent="0.2">
      <c r="C146" s="170">
        <v>43779</v>
      </c>
      <c r="D146" s="163">
        <v>0.65277777777777768</v>
      </c>
      <c r="E146" s="164" t="s">
        <v>26</v>
      </c>
      <c r="F146" s="165">
        <v>107</v>
      </c>
      <c r="G146" s="258" t="s">
        <v>158</v>
      </c>
      <c r="H146" s="163">
        <v>0.69097222222222232</v>
      </c>
      <c r="I146" s="164" t="s">
        <v>294</v>
      </c>
      <c r="J146" s="164">
        <v>98</v>
      </c>
      <c r="K146" s="258" t="s">
        <v>157</v>
      </c>
      <c r="L146" s="163">
        <v>0.68750000000000011</v>
      </c>
      <c r="M146" s="164" t="s">
        <v>44</v>
      </c>
      <c r="N146" s="165">
        <v>103</v>
      </c>
      <c r="O146" s="258" t="s">
        <v>163</v>
      </c>
      <c r="P146" s="163">
        <v>0.64583333333333326</v>
      </c>
      <c r="Q146" s="164" t="s">
        <v>61</v>
      </c>
      <c r="R146" s="165">
        <v>117</v>
      </c>
      <c r="S146" s="258" t="s">
        <v>161</v>
      </c>
    </row>
    <row r="147" spans="1:19" x14ac:dyDescent="0.2">
      <c r="C147" s="170">
        <v>43779</v>
      </c>
      <c r="D147" s="163">
        <v>0.72916666666666663</v>
      </c>
      <c r="E147" s="164" t="s">
        <v>27</v>
      </c>
      <c r="F147" s="165">
        <v>88</v>
      </c>
      <c r="G147" s="258" t="s">
        <v>155</v>
      </c>
      <c r="H147" s="163">
        <v>0.76041666666666674</v>
      </c>
      <c r="I147" s="164" t="s">
        <v>28</v>
      </c>
      <c r="J147" s="164">
        <v>62</v>
      </c>
      <c r="K147" s="258" t="s">
        <v>162</v>
      </c>
      <c r="L147" s="163">
        <v>0.76041666666666674</v>
      </c>
      <c r="M147" s="164" t="s">
        <v>57</v>
      </c>
      <c r="N147" s="165">
        <v>101</v>
      </c>
      <c r="O147" s="258" t="s">
        <v>163</v>
      </c>
      <c r="P147" s="163">
        <v>0.72916666666666663</v>
      </c>
      <c r="Q147" s="164" t="s">
        <v>63</v>
      </c>
      <c r="R147" s="165">
        <v>92</v>
      </c>
      <c r="S147" s="258" t="s">
        <v>160</v>
      </c>
    </row>
    <row r="148" spans="1:19" x14ac:dyDescent="0.2">
      <c r="C148" s="170">
        <v>43779</v>
      </c>
      <c r="D148" s="163">
        <v>0.79166666666666663</v>
      </c>
      <c r="E148" s="164" t="s">
        <v>30</v>
      </c>
      <c r="F148" s="165">
        <v>86</v>
      </c>
      <c r="G148" s="258" t="s">
        <v>155</v>
      </c>
      <c r="H148" s="163">
        <v>0.80555555555555558</v>
      </c>
      <c r="I148" s="164" t="s">
        <v>154</v>
      </c>
      <c r="J148" s="164">
        <v>96</v>
      </c>
      <c r="K148" s="258" t="s">
        <v>157</v>
      </c>
      <c r="L148" s="163">
        <v>0.83333333333333337</v>
      </c>
      <c r="M148" s="164" t="s">
        <v>330</v>
      </c>
      <c r="N148" s="165">
        <v>106</v>
      </c>
      <c r="O148" s="258" t="s">
        <v>158</v>
      </c>
      <c r="P148" s="163">
        <v>0.79513888888888884</v>
      </c>
      <c r="Q148" s="164" t="s">
        <v>372</v>
      </c>
      <c r="R148" s="165">
        <v>83</v>
      </c>
      <c r="S148" s="258" t="s">
        <v>159</v>
      </c>
    </row>
    <row r="149" spans="1:19" x14ac:dyDescent="0.2">
      <c r="C149" s="170">
        <v>43779</v>
      </c>
      <c r="D149" s="163">
        <v>0.85416666666666663</v>
      </c>
      <c r="E149" s="164" t="s">
        <v>20</v>
      </c>
      <c r="F149" s="165">
        <v>94</v>
      </c>
      <c r="G149" s="258" t="s">
        <v>160</v>
      </c>
      <c r="H149" s="163">
        <v>0.875</v>
      </c>
      <c r="I149" s="164" t="s">
        <v>412</v>
      </c>
      <c r="J149" s="164">
        <v>92</v>
      </c>
      <c r="K149" s="258" t="s">
        <v>160</v>
      </c>
      <c r="L149" s="163">
        <v>0.90972222222222232</v>
      </c>
      <c r="M149" s="164" t="s">
        <v>326</v>
      </c>
      <c r="N149" s="165">
        <v>86</v>
      </c>
      <c r="O149" s="258" t="s">
        <v>155</v>
      </c>
      <c r="P149" s="163">
        <v>0.85416666666666663</v>
      </c>
      <c r="Q149" s="164" t="s">
        <v>386</v>
      </c>
      <c r="R149" s="165">
        <v>123</v>
      </c>
      <c r="S149" s="258" t="s">
        <v>167</v>
      </c>
    </row>
    <row r="150" spans="1:19" x14ac:dyDescent="0.2">
      <c r="C150" s="170">
        <v>43779</v>
      </c>
      <c r="D150" s="163">
        <v>0.92013888888888884</v>
      </c>
      <c r="E150" s="164" t="s">
        <v>128</v>
      </c>
      <c r="F150" s="165">
        <v>96</v>
      </c>
      <c r="G150" s="258" t="s">
        <v>157</v>
      </c>
      <c r="H150" s="163">
        <v>0.94097222222222221</v>
      </c>
      <c r="I150" s="164" t="s">
        <v>58</v>
      </c>
      <c r="J150" s="164">
        <v>102</v>
      </c>
      <c r="K150" s="258" t="s">
        <v>163</v>
      </c>
      <c r="L150" s="163">
        <v>0.97222222222222232</v>
      </c>
      <c r="M150" s="164" t="s">
        <v>20</v>
      </c>
      <c r="N150" s="165">
        <v>94</v>
      </c>
      <c r="O150" s="258" t="s">
        <v>160</v>
      </c>
      <c r="P150" s="163">
        <v>0.94097222222222221</v>
      </c>
      <c r="Q150" s="164" t="s">
        <v>151</v>
      </c>
      <c r="R150" s="165">
        <v>131</v>
      </c>
      <c r="S150" s="258" t="s">
        <v>166</v>
      </c>
    </row>
    <row r="151" spans="1:19" x14ac:dyDescent="0.2">
      <c r="C151" s="170">
        <v>43779</v>
      </c>
      <c r="D151" s="163">
        <v>0.98958333333333326</v>
      </c>
      <c r="E151" s="164" t="s">
        <v>139</v>
      </c>
      <c r="F151" s="165">
        <v>113</v>
      </c>
      <c r="G151" s="258" t="s">
        <v>164</v>
      </c>
      <c r="H151" s="163">
        <v>1.388888888888884E-2</v>
      </c>
      <c r="I151" s="265" t="s">
        <v>185</v>
      </c>
      <c r="J151" s="265">
        <v>121</v>
      </c>
      <c r="K151" s="258" t="s">
        <v>167</v>
      </c>
      <c r="L151" s="163">
        <v>3.8194444444444642E-2</v>
      </c>
      <c r="M151" s="164" t="s">
        <v>339</v>
      </c>
      <c r="N151" s="165">
        <v>92</v>
      </c>
      <c r="O151" s="258" t="s">
        <v>160</v>
      </c>
      <c r="P151" s="163">
        <v>3.4722222222222321E-2</v>
      </c>
      <c r="Q151" s="164" t="s">
        <v>387</v>
      </c>
      <c r="R151" s="165">
        <v>108</v>
      </c>
      <c r="S151" s="258" t="s">
        <v>158</v>
      </c>
    </row>
    <row r="152" spans="1:19" x14ac:dyDescent="0.2">
      <c r="C152" s="170">
        <v>43779</v>
      </c>
      <c r="D152" s="163">
        <v>6.944444444444442E-2</v>
      </c>
      <c r="E152" s="164" t="s">
        <v>140</v>
      </c>
      <c r="F152" s="165">
        <v>96</v>
      </c>
      <c r="G152" s="258" t="s">
        <v>157</v>
      </c>
      <c r="H152" s="163">
        <v>0.10069444444444441</v>
      </c>
      <c r="I152" s="265" t="s">
        <v>189</v>
      </c>
      <c r="J152" s="265">
        <v>137</v>
      </c>
      <c r="K152" s="258" t="s">
        <v>404</v>
      </c>
      <c r="L152" s="163">
        <v>0.10416666666666687</v>
      </c>
      <c r="M152" s="164" t="s">
        <v>344</v>
      </c>
      <c r="N152" s="165">
        <v>96</v>
      </c>
      <c r="O152" s="258" t="s">
        <v>157</v>
      </c>
      <c r="P152" s="163">
        <v>0.11111111111111122</v>
      </c>
      <c r="Q152" s="164" t="s">
        <v>388</v>
      </c>
      <c r="R152" s="165">
        <v>144</v>
      </c>
      <c r="S152" s="258" t="s">
        <v>407</v>
      </c>
    </row>
    <row r="153" spans="1:19" x14ac:dyDescent="0.2">
      <c r="C153" s="170">
        <v>43779</v>
      </c>
      <c r="D153" s="163">
        <v>0.13888888888888884</v>
      </c>
      <c r="E153" s="164" t="s">
        <v>141</v>
      </c>
      <c r="F153" s="165">
        <v>91</v>
      </c>
      <c r="G153" s="258" t="s">
        <v>160</v>
      </c>
      <c r="H153" s="163">
        <v>0.19791666666666663</v>
      </c>
      <c r="I153" s="164" t="s">
        <v>229</v>
      </c>
      <c r="J153" s="164">
        <v>101</v>
      </c>
      <c r="K153" s="258" t="s">
        <v>163</v>
      </c>
      <c r="L153" s="163">
        <v>0.1736111111111113</v>
      </c>
      <c r="M153" s="164" t="s">
        <v>348</v>
      </c>
      <c r="N153" s="165">
        <v>86</v>
      </c>
      <c r="O153" s="258" t="s">
        <v>155</v>
      </c>
      <c r="P153" s="163">
        <v>0.21180555555555564</v>
      </c>
      <c r="Q153" s="164" t="s">
        <v>394</v>
      </c>
      <c r="R153" s="165">
        <v>111</v>
      </c>
      <c r="S153" s="258" t="s">
        <v>164</v>
      </c>
    </row>
    <row r="154" spans="1:19" ht="13.5" thickBot="1" x14ac:dyDescent="0.25">
      <c r="B154" s="241"/>
      <c r="C154" s="172">
        <v>43779</v>
      </c>
      <c r="D154" s="173">
        <v>0.20486111111111105</v>
      </c>
      <c r="E154" s="174" t="s">
        <v>142</v>
      </c>
      <c r="F154" s="175">
        <v>92</v>
      </c>
      <c r="G154" s="258" t="s">
        <v>160</v>
      </c>
      <c r="H154" s="173">
        <v>0.27083333333333331</v>
      </c>
      <c r="I154" s="174">
        <v>0</v>
      </c>
      <c r="J154" s="174">
        <v>0</v>
      </c>
      <c r="K154" s="258" t="s">
        <v>156</v>
      </c>
      <c r="L154" s="173">
        <v>0.2361111111111113</v>
      </c>
      <c r="M154" s="174" t="s">
        <v>349</v>
      </c>
      <c r="N154" s="175">
        <v>76</v>
      </c>
      <c r="O154" s="258" t="s">
        <v>168</v>
      </c>
      <c r="P154" s="173">
        <v>0.29166666666666674</v>
      </c>
      <c r="Q154" s="174">
        <v>0</v>
      </c>
      <c r="R154" s="175">
        <v>0</v>
      </c>
      <c r="S154" s="258" t="s">
        <v>156</v>
      </c>
    </row>
    <row r="155" spans="1:19" x14ac:dyDescent="0.2">
      <c r="A155" s="254"/>
      <c r="B155" s="242" t="s">
        <v>1</v>
      </c>
      <c r="C155" s="176">
        <v>43780</v>
      </c>
      <c r="D155" s="163">
        <v>0.27083333333333337</v>
      </c>
      <c r="E155" s="164" t="s">
        <v>32</v>
      </c>
      <c r="F155" s="165">
        <v>97</v>
      </c>
      <c r="G155" s="266" t="s">
        <v>157</v>
      </c>
      <c r="H155" s="163">
        <v>0.27083333333333337</v>
      </c>
      <c r="I155" s="164">
        <v>0</v>
      </c>
      <c r="J155" s="164">
        <v>0</v>
      </c>
      <c r="K155" s="266" t="s">
        <v>156</v>
      </c>
      <c r="L155" s="163">
        <v>0.29166666666666674</v>
      </c>
      <c r="M155" s="164" t="s">
        <v>417</v>
      </c>
      <c r="N155" s="165">
        <v>86</v>
      </c>
      <c r="O155" s="266" t="s">
        <v>155</v>
      </c>
      <c r="P155" s="163">
        <v>0.29166666666666663</v>
      </c>
      <c r="Q155" s="164">
        <v>0</v>
      </c>
      <c r="R155" s="165">
        <v>0</v>
      </c>
      <c r="S155" s="266" t="s">
        <v>156</v>
      </c>
    </row>
    <row r="156" spans="1:19" x14ac:dyDescent="0.2">
      <c r="A156" s="254"/>
      <c r="B156" s="242"/>
      <c r="C156" s="176">
        <v>43780</v>
      </c>
      <c r="D156" s="163">
        <v>0.34027777777777779</v>
      </c>
      <c r="E156" s="164" t="s">
        <v>33</v>
      </c>
      <c r="F156" s="165">
        <v>86</v>
      </c>
      <c r="G156" s="266" t="s">
        <v>155</v>
      </c>
      <c r="H156" s="163">
        <v>0.27083333333333337</v>
      </c>
      <c r="I156" s="164" t="s">
        <v>295</v>
      </c>
      <c r="J156" s="164">
        <v>91</v>
      </c>
      <c r="K156" s="266" t="s">
        <v>160</v>
      </c>
      <c r="L156" s="163">
        <v>0.35416666666666674</v>
      </c>
      <c r="M156" s="164" t="s">
        <v>310</v>
      </c>
      <c r="N156" s="165">
        <v>108</v>
      </c>
      <c r="O156" s="266" t="s">
        <v>158</v>
      </c>
      <c r="P156" s="163">
        <v>0.29166666666666663</v>
      </c>
      <c r="Q156" s="164">
        <v>0</v>
      </c>
      <c r="R156" s="165">
        <v>0</v>
      </c>
      <c r="S156" s="266" t="s">
        <v>156</v>
      </c>
    </row>
    <row r="157" spans="1:19" x14ac:dyDescent="0.2">
      <c r="A157" s="254"/>
      <c r="B157" s="242"/>
      <c r="C157" s="176">
        <v>43780</v>
      </c>
      <c r="D157" s="163">
        <v>0.40277777777777779</v>
      </c>
      <c r="E157" s="164" t="s">
        <v>34</v>
      </c>
      <c r="F157" s="165">
        <v>88</v>
      </c>
      <c r="G157" s="266" t="s">
        <v>155</v>
      </c>
      <c r="H157" s="163">
        <v>0.33680555555555558</v>
      </c>
      <c r="I157" s="164" t="s">
        <v>413</v>
      </c>
      <c r="J157" s="164">
        <v>97</v>
      </c>
      <c r="K157" s="266" t="s">
        <v>157</v>
      </c>
      <c r="L157" s="163">
        <v>0.43055555555555564</v>
      </c>
      <c r="M157" s="164" t="s">
        <v>347</v>
      </c>
      <c r="N157" s="165">
        <v>102</v>
      </c>
      <c r="O157" s="266" t="s">
        <v>163</v>
      </c>
      <c r="P157" s="163">
        <v>0.29166666666666663</v>
      </c>
      <c r="Q157" s="164" t="s">
        <v>45</v>
      </c>
      <c r="R157" s="165">
        <v>102</v>
      </c>
      <c r="S157" s="266" t="s">
        <v>163</v>
      </c>
    </row>
    <row r="158" spans="1:19" x14ac:dyDescent="0.2">
      <c r="A158" s="254"/>
      <c r="B158" s="242"/>
      <c r="C158" s="176">
        <v>43780</v>
      </c>
      <c r="D158" s="163">
        <v>0.46527777777777779</v>
      </c>
      <c r="E158" s="164" t="s">
        <v>35</v>
      </c>
      <c r="F158" s="165">
        <v>82</v>
      </c>
      <c r="G158" s="266" t="s">
        <v>159</v>
      </c>
      <c r="H158" s="163">
        <v>0.40625</v>
      </c>
      <c r="I158" s="164" t="s">
        <v>296</v>
      </c>
      <c r="J158" s="164">
        <v>106</v>
      </c>
      <c r="K158" s="266" t="s">
        <v>158</v>
      </c>
      <c r="L158" s="163">
        <v>0.50347222222222232</v>
      </c>
      <c r="M158" s="164" t="s">
        <v>312</v>
      </c>
      <c r="N158" s="165">
        <v>108</v>
      </c>
      <c r="O158" s="266" t="s">
        <v>158</v>
      </c>
      <c r="P158" s="163">
        <v>0.36458333333333331</v>
      </c>
      <c r="Q158" s="164" t="s">
        <v>46</v>
      </c>
      <c r="R158" s="165">
        <v>106</v>
      </c>
      <c r="S158" s="266" t="s">
        <v>158</v>
      </c>
    </row>
    <row r="159" spans="1:19" x14ac:dyDescent="0.2">
      <c r="A159" s="254"/>
      <c r="B159" s="242"/>
      <c r="C159" s="176">
        <v>43780</v>
      </c>
      <c r="D159" s="163">
        <v>0.52430555555555558</v>
      </c>
      <c r="E159" s="164" t="s">
        <v>36</v>
      </c>
      <c r="F159" s="165">
        <v>96</v>
      </c>
      <c r="G159" s="266" t="s">
        <v>157</v>
      </c>
      <c r="H159" s="163">
        <v>0.4826388888888889</v>
      </c>
      <c r="I159" s="164" t="s">
        <v>297</v>
      </c>
      <c r="J159" s="164">
        <v>111</v>
      </c>
      <c r="K159" s="266" t="s">
        <v>164</v>
      </c>
      <c r="L159" s="163">
        <v>0.57986111111111116</v>
      </c>
      <c r="M159" s="164" t="s">
        <v>427</v>
      </c>
      <c r="N159" s="165">
        <v>81</v>
      </c>
      <c r="O159" s="266" t="s">
        <v>159</v>
      </c>
      <c r="P159" s="163">
        <v>0.44097222222222221</v>
      </c>
      <c r="Q159" s="164" t="s">
        <v>86</v>
      </c>
      <c r="R159" s="165">
        <v>121</v>
      </c>
      <c r="S159" s="266" t="s">
        <v>167</v>
      </c>
    </row>
    <row r="160" spans="1:19" x14ac:dyDescent="0.2">
      <c r="A160" s="254"/>
      <c r="B160" s="242"/>
      <c r="C160" s="176">
        <v>43780</v>
      </c>
      <c r="D160" s="163">
        <v>0.59375</v>
      </c>
      <c r="E160" s="164" t="s">
        <v>37</v>
      </c>
      <c r="F160" s="165">
        <v>113</v>
      </c>
      <c r="G160" s="266" t="s">
        <v>164</v>
      </c>
      <c r="H160" s="163">
        <v>0.5625</v>
      </c>
      <c r="I160" s="164" t="s">
        <v>150</v>
      </c>
      <c r="J160" s="164">
        <v>116</v>
      </c>
      <c r="K160" s="266" t="s">
        <v>161</v>
      </c>
      <c r="L160" s="163">
        <v>0.63888888888888895</v>
      </c>
      <c r="M160" s="164" t="s">
        <v>426</v>
      </c>
      <c r="N160" s="165">
        <v>92</v>
      </c>
      <c r="O160" s="266" t="s">
        <v>160</v>
      </c>
      <c r="P160" s="163">
        <v>0.52777777777777779</v>
      </c>
      <c r="Q160" s="164" t="s">
        <v>50</v>
      </c>
      <c r="R160" s="165">
        <v>103</v>
      </c>
      <c r="S160" s="266" t="s">
        <v>163</v>
      </c>
    </row>
    <row r="161" spans="1:19" x14ac:dyDescent="0.2">
      <c r="A161" s="254"/>
      <c r="B161" s="242"/>
      <c r="C161" s="176">
        <v>43780</v>
      </c>
      <c r="D161" s="163">
        <v>0.67361111111111116</v>
      </c>
      <c r="E161" s="164" t="s">
        <v>38</v>
      </c>
      <c r="F161" s="165">
        <v>89</v>
      </c>
      <c r="G161" s="266" t="s">
        <v>155</v>
      </c>
      <c r="H161" s="163">
        <v>0.64583333333333337</v>
      </c>
      <c r="I161" s="164" t="s">
        <v>298</v>
      </c>
      <c r="J161" s="164">
        <v>91</v>
      </c>
      <c r="K161" s="266" t="s">
        <v>160</v>
      </c>
      <c r="L161" s="163">
        <v>0.70486111111111116</v>
      </c>
      <c r="M161" s="164" t="s">
        <v>307</v>
      </c>
      <c r="N161" s="165">
        <v>88</v>
      </c>
      <c r="O161" s="266" t="s">
        <v>155</v>
      </c>
      <c r="P161" s="163">
        <v>0.60069444444444442</v>
      </c>
      <c r="Q161" s="164" t="s">
        <v>51</v>
      </c>
      <c r="R161" s="165">
        <v>131</v>
      </c>
      <c r="S161" s="266" t="s">
        <v>166</v>
      </c>
    </row>
    <row r="162" spans="1:19" x14ac:dyDescent="0.2">
      <c r="A162" s="254"/>
      <c r="B162" s="242"/>
      <c r="C162" s="176">
        <v>43780</v>
      </c>
      <c r="D162" s="163">
        <v>0.73611111111111116</v>
      </c>
      <c r="E162" s="164" t="s">
        <v>28</v>
      </c>
      <c r="F162" s="165">
        <v>62</v>
      </c>
      <c r="G162" s="266" t="s">
        <v>162</v>
      </c>
      <c r="H162" s="163">
        <v>0.71180555555555558</v>
      </c>
      <c r="I162" s="164" t="s">
        <v>299</v>
      </c>
      <c r="J162" s="164">
        <v>101</v>
      </c>
      <c r="K162" s="266" t="s">
        <v>163</v>
      </c>
      <c r="L162" s="163">
        <v>0.76736111111111116</v>
      </c>
      <c r="M162" s="164" t="s">
        <v>421</v>
      </c>
      <c r="N162" s="165">
        <v>91</v>
      </c>
      <c r="O162" s="266" t="s">
        <v>160</v>
      </c>
      <c r="P162" s="163">
        <v>0.69444444444444442</v>
      </c>
      <c r="Q162" s="164" t="s">
        <v>53</v>
      </c>
      <c r="R162" s="165">
        <v>96</v>
      </c>
      <c r="S162" s="266" t="s">
        <v>157</v>
      </c>
    </row>
    <row r="163" spans="1:19" x14ac:dyDescent="0.2">
      <c r="B163" s="242"/>
      <c r="C163" s="176">
        <v>43780</v>
      </c>
      <c r="D163" s="163">
        <v>0.78125</v>
      </c>
      <c r="E163" s="164" t="s">
        <v>31</v>
      </c>
      <c r="F163" s="165">
        <v>101</v>
      </c>
      <c r="G163" s="266" t="s">
        <v>163</v>
      </c>
      <c r="H163" s="163">
        <v>0.78472222222222221</v>
      </c>
      <c r="I163" s="164" t="s">
        <v>101</v>
      </c>
      <c r="J163" s="164">
        <v>127</v>
      </c>
      <c r="K163" s="266" t="s">
        <v>165</v>
      </c>
      <c r="L163" s="163">
        <v>0.83333333333333337</v>
      </c>
      <c r="M163" s="164" t="s">
        <v>419</v>
      </c>
      <c r="N163" s="165">
        <v>108</v>
      </c>
      <c r="O163" s="266" t="s">
        <v>158</v>
      </c>
      <c r="P163" s="163">
        <v>0.76388888888888884</v>
      </c>
      <c r="Q163" s="164" t="s">
        <v>54</v>
      </c>
      <c r="R163" s="165">
        <v>126</v>
      </c>
      <c r="S163" s="266" t="s">
        <v>165</v>
      </c>
    </row>
    <row r="164" spans="1:19" x14ac:dyDescent="0.2">
      <c r="B164" s="242"/>
      <c r="C164" s="176">
        <v>43780</v>
      </c>
      <c r="D164" s="163">
        <v>0.85416666666666663</v>
      </c>
      <c r="E164" s="164" t="s">
        <v>17</v>
      </c>
      <c r="F164" s="165">
        <v>93</v>
      </c>
      <c r="G164" s="266" t="s">
        <v>160</v>
      </c>
      <c r="H164" s="163">
        <v>0.875</v>
      </c>
      <c r="I164" s="164" t="s">
        <v>131</v>
      </c>
      <c r="J164" s="164">
        <v>91</v>
      </c>
      <c r="K164" s="266" t="s">
        <v>160</v>
      </c>
      <c r="L164" s="163">
        <v>0.90972222222222232</v>
      </c>
      <c r="M164" s="164" t="s">
        <v>327</v>
      </c>
      <c r="N164" s="165">
        <v>81</v>
      </c>
      <c r="O164" s="266" t="s">
        <v>159</v>
      </c>
      <c r="P164" s="163">
        <v>0.85416666666666663</v>
      </c>
      <c r="Q164" s="164" t="s">
        <v>415</v>
      </c>
      <c r="R164" s="165">
        <v>118</v>
      </c>
      <c r="S164" s="266" t="s">
        <v>161</v>
      </c>
    </row>
    <row r="165" spans="1:19" x14ac:dyDescent="0.2">
      <c r="B165" s="242"/>
      <c r="C165" s="176">
        <v>43780</v>
      </c>
      <c r="D165" s="163">
        <v>0.92013888888888884</v>
      </c>
      <c r="E165" s="164" t="s">
        <v>143</v>
      </c>
      <c r="F165" s="165">
        <v>121</v>
      </c>
      <c r="G165" s="266" t="s">
        <v>167</v>
      </c>
      <c r="H165" s="163">
        <v>0.94097222222222221</v>
      </c>
      <c r="I165" s="164" t="s">
        <v>132</v>
      </c>
      <c r="J165" s="164">
        <v>93</v>
      </c>
      <c r="K165" s="266" t="s">
        <v>160</v>
      </c>
      <c r="L165" s="163">
        <v>0.96875000000000011</v>
      </c>
      <c r="M165" s="164" t="s">
        <v>432</v>
      </c>
      <c r="N165" s="165">
        <v>96</v>
      </c>
      <c r="O165" s="266" t="s">
        <v>157</v>
      </c>
      <c r="P165" s="163">
        <v>0.9375</v>
      </c>
      <c r="Q165" s="164" t="s">
        <v>127</v>
      </c>
      <c r="R165" s="165">
        <v>106</v>
      </c>
      <c r="S165" s="266" t="s">
        <v>158</v>
      </c>
    </row>
    <row r="166" spans="1:19" x14ac:dyDescent="0.2">
      <c r="B166" s="242"/>
      <c r="C166" s="176">
        <v>43780</v>
      </c>
      <c r="D166" s="163">
        <v>6.9444444444444198E-3</v>
      </c>
      <c r="E166" s="164" t="s">
        <v>144</v>
      </c>
      <c r="F166" s="165">
        <v>97</v>
      </c>
      <c r="G166" s="266" t="s">
        <v>157</v>
      </c>
      <c r="H166" s="163">
        <v>6.9444444444444198E-3</v>
      </c>
      <c r="I166" s="265" t="s">
        <v>188</v>
      </c>
      <c r="J166" s="265">
        <v>159</v>
      </c>
      <c r="K166" s="266" t="s">
        <v>408</v>
      </c>
      <c r="L166" s="163">
        <v>3.8194444444444642E-2</v>
      </c>
      <c r="M166" s="164" t="s">
        <v>319</v>
      </c>
      <c r="N166" s="165">
        <v>87</v>
      </c>
      <c r="O166" s="266" t="s">
        <v>155</v>
      </c>
      <c r="P166" s="163">
        <v>1.388888888888884E-2</v>
      </c>
      <c r="Q166" s="164" t="s">
        <v>119</v>
      </c>
      <c r="R166" s="165">
        <v>94</v>
      </c>
      <c r="S166" s="266" t="s">
        <v>160</v>
      </c>
    </row>
    <row r="167" spans="1:19" x14ac:dyDescent="0.2">
      <c r="B167" s="242"/>
      <c r="C167" s="176">
        <v>43780</v>
      </c>
      <c r="D167" s="163">
        <v>7.6388888888888853E-2</v>
      </c>
      <c r="E167" s="164" t="s">
        <v>149</v>
      </c>
      <c r="F167" s="165">
        <v>96</v>
      </c>
      <c r="G167" s="266" t="s">
        <v>157</v>
      </c>
      <c r="H167" s="163">
        <v>0.11805555555555552</v>
      </c>
      <c r="I167" s="265" t="s">
        <v>187</v>
      </c>
      <c r="J167" s="265">
        <v>123</v>
      </c>
      <c r="K167" s="266" t="s">
        <v>167</v>
      </c>
      <c r="L167" s="163">
        <v>0.10069444444444464</v>
      </c>
      <c r="M167" s="164" t="s">
        <v>350</v>
      </c>
      <c r="N167" s="165">
        <v>86</v>
      </c>
      <c r="O167" s="266" t="s">
        <v>155</v>
      </c>
      <c r="P167" s="163">
        <v>7.9861111111111063E-2</v>
      </c>
      <c r="Q167" s="164" t="s">
        <v>143</v>
      </c>
      <c r="R167" s="165">
        <v>121</v>
      </c>
      <c r="S167" s="266" t="s">
        <v>167</v>
      </c>
    </row>
    <row r="168" spans="1:19" x14ac:dyDescent="0.2">
      <c r="B168" s="242"/>
      <c r="C168" s="176">
        <v>43780</v>
      </c>
      <c r="D168" s="163">
        <v>0.14583333333333329</v>
      </c>
      <c r="E168" s="164" t="s">
        <v>152</v>
      </c>
      <c r="F168" s="165">
        <v>84</v>
      </c>
      <c r="G168" s="266" t="s">
        <v>159</v>
      </c>
      <c r="H168" s="163">
        <v>0.2048611111111111</v>
      </c>
      <c r="I168" s="164" t="s">
        <v>233</v>
      </c>
      <c r="J168" s="164">
        <v>91</v>
      </c>
      <c r="K168" s="266" t="s">
        <v>160</v>
      </c>
      <c r="L168" s="163">
        <v>0.16319444444444464</v>
      </c>
      <c r="M168" s="164" t="s">
        <v>352</v>
      </c>
      <c r="N168" s="165">
        <v>86</v>
      </c>
      <c r="O168" s="266" t="s">
        <v>155</v>
      </c>
      <c r="P168" s="163">
        <v>0.16666666666666663</v>
      </c>
      <c r="Q168" s="164" t="s">
        <v>397</v>
      </c>
      <c r="R168" s="165">
        <v>91</v>
      </c>
      <c r="S168" s="266" t="s">
        <v>160</v>
      </c>
    </row>
    <row r="169" spans="1:19" ht="13.5" thickBot="1" x14ac:dyDescent="0.25">
      <c r="B169" s="243"/>
      <c r="C169" s="177">
        <v>43780</v>
      </c>
      <c r="D169" s="167">
        <v>0.20486111111111108</v>
      </c>
      <c r="E169" s="168" t="s">
        <v>119</v>
      </c>
      <c r="F169" s="169">
        <v>94</v>
      </c>
      <c r="G169" s="266" t="s">
        <v>160</v>
      </c>
      <c r="H169" s="167">
        <v>0.27083333333333331</v>
      </c>
      <c r="I169" s="168">
        <v>0</v>
      </c>
      <c r="J169" s="168">
        <v>0</v>
      </c>
      <c r="K169" s="266" t="s">
        <v>156</v>
      </c>
      <c r="L169" s="167">
        <v>0.22569444444444464</v>
      </c>
      <c r="M169" s="168" t="s">
        <v>303</v>
      </c>
      <c r="N169" s="169">
        <v>91</v>
      </c>
      <c r="O169" s="266" t="s">
        <v>160</v>
      </c>
      <c r="P169" s="167">
        <v>0.23263888888888884</v>
      </c>
      <c r="Q169" s="168" t="s">
        <v>398</v>
      </c>
      <c r="R169" s="169">
        <v>83</v>
      </c>
      <c r="S169" s="266" t="s">
        <v>159</v>
      </c>
    </row>
    <row r="170" spans="1:19" x14ac:dyDescent="0.2">
      <c r="A170" s="256"/>
      <c r="B170" s="1" t="s">
        <v>0</v>
      </c>
      <c r="C170" s="162">
        <v>43781</v>
      </c>
      <c r="D170" s="163">
        <v>0.27083333333333348</v>
      </c>
      <c r="E170" s="164">
        <v>0</v>
      </c>
      <c r="F170" s="165">
        <v>0</v>
      </c>
      <c r="G170" s="266" t="s">
        <v>156</v>
      </c>
      <c r="H170" s="163">
        <v>0.27083333333333331</v>
      </c>
      <c r="I170" s="164" t="s">
        <v>251</v>
      </c>
      <c r="J170" s="164">
        <v>101</v>
      </c>
      <c r="K170" s="266" t="s">
        <v>163</v>
      </c>
      <c r="L170" s="163">
        <v>0.29166666666666669</v>
      </c>
      <c r="M170" s="164" t="s">
        <v>329</v>
      </c>
      <c r="N170" s="165">
        <v>102</v>
      </c>
      <c r="O170" s="266" t="s">
        <v>163</v>
      </c>
      <c r="P170" s="163">
        <v>0.29166666666666652</v>
      </c>
      <c r="Q170" s="164">
        <v>0</v>
      </c>
      <c r="R170" s="165">
        <v>0</v>
      </c>
      <c r="S170" s="266" t="s">
        <v>156</v>
      </c>
    </row>
    <row r="171" spans="1:19" x14ac:dyDescent="0.2">
      <c r="C171" s="162">
        <v>43781</v>
      </c>
      <c r="D171" s="163">
        <v>0.27083333333333348</v>
      </c>
      <c r="E171" s="164" t="s">
        <v>39</v>
      </c>
      <c r="F171" s="165">
        <v>94</v>
      </c>
      <c r="G171" s="266" t="s">
        <v>160</v>
      </c>
      <c r="H171" s="163">
        <v>0.34375</v>
      </c>
      <c r="I171" s="164" t="s">
        <v>252</v>
      </c>
      <c r="J171" s="164">
        <v>124</v>
      </c>
      <c r="K171" s="266" t="s">
        <v>167</v>
      </c>
      <c r="L171" s="163">
        <v>0.36458333333333337</v>
      </c>
      <c r="M171" s="164" t="s">
        <v>55</v>
      </c>
      <c r="N171" s="165">
        <v>116</v>
      </c>
      <c r="O171" s="266" t="s">
        <v>161</v>
      </c>
      <c r="P171" s="163">
        <v>0.29166666666666652</v>
      </c>
      <c r="Q171" s="164">
        <v>0</v>
      </c>
      <c r="R171" s="165">
        <v>0</v>
      </c>
      <c r="S171" s="266" t="s">
        <v>156</v>
      </c>
    </row>
    <row r="172" spans="1:19" x14ac:dyDescent="0.2">
      <c r="C172" s="162">
        <v>43781</v>
      </c>
      <c r="D172" s="163">
        <v>0.33680555555555569</v>
      </c>
      <c r="E172" s="164" t="s">
        <v>43</v>
      </c>
      <c r="F172" s="165">
        <v>114</v>
      </c>
      <c r="G172" s="266" t="s">
        <v>164</v>
      </c>
      <c r="H172" s="163">
        <v>0.43055555555555558</v>
      </c>
      <c r="I172" s="164" t="s">
        <v>250</v>
      </c>
      <c r="J172" s="164">
        <v>96</v>
      </c>
      <c r="K172" s="266" t="s">
        <v>157</v>
      </c>
      <c r="L172" s="163">
        <v>0.44791666666666669</v>
      </c>
      <c r="M172" s="164" t="s">
        <v>57</v>
      </c>
      <c r="N172" s="165">
        <v>101</v>
      </c>
      <c r="O172" s="266" t="s">
        <v>163</v>
      </c>
      <c r="P172" s="163">
        <v>0.29166666666666652</v>
      </c>
      <c r="Q172" s="164" t="s">
        <v>74</v>
      </c>
      <c r="R172" s="165">
        <v>151</v>
      </c>
      <c r="S172" s="266" t="s">
        <v>169</v>
      </c>
    </row>
    <row r="173" spans="1:19" x14ac:dyDescent="0.2">
      <c r="C173" s="162">
        <v>43781</v>
      </c>
      <c r="D173" s="163">
        <v>0.4166666666666668</v>
      </c>
      <c r="E173" s="164" t="s">
        <v>44</v>
      </c>
      <c r="F173" s="165">
        <v>103</v>
      </c>
      <c r="G173" s="266" t="s">
        <v>163</v>
      </c>
      <c r="H173" s="163">
        <v>0.5</v>
      </c>
      <c r="I173" s="164" t="s">
        <v>98</v>
      </c>
      <c r="J173" s="164">
        <v>87</v>
      </c>
      <c r="K173" s="266" t="s">
        <v>155</v>
      </c>
      <c r="L173" s="163">
        <v>0.52083333333333337</v>
      </c>
      <c r="M173" s="164" t="s">
        <v>425</v>
      </c>
      <c r="N173" s="165">
        <v>76</v>
      </c>
      <c r="O173" s="266" t="s">
        <v>168</v>
      </c>
      <c r="P173" s="163">
        <v>0.39930555555555541</v>
      </c>
      <c r="Q173" s="164" t="s">
        <v>380</v>
      </c>
      <c r="R173" s="165">
        <v>101</v>
      </c>
      <c r="S173" s="266" t="s">
        <v>163</v>
      </c>
    </row>
    <row r="174" spans="1:19" x14ac:dyDescent="0.2">
      <c r="C174" s="162">
        <v>43781</v>
      </c>
      <c r="D174" s="163">
        <v>0.48958333333333348</v>
      </c>
      <c r="E174" s="164" t="s">
        <v>416</v>
      </c>
      <c r="F174" s="165">
        <v>92</v>
      </c>
      <c r="G174" s="266" t="s">
        <v>160</v>
      </c>
      <c r="H174" s="163">
        <v>0.5625</v>
      </c>
      <c r="I174" s="164" t="s">
        <v>241</v>
      </c>
      <c r="J174" s="164">
        <v>86</v>
      </c>
      <c r="K174" s="266" t="s">
        <v>155</v>
      </c>
      <c r="L174" s="163">
        <v>0.57638888888888895</v>
      </c>
      <c r="M174" s="164" t="s">
        <v>313</v>
      </c>
      <c r="N174" s="165">
        <v>89</v>
      </c>
      <c r="O174" s="266" t="s">
        <v>155</v>
      </c>
      <c r="P174" s="163">
        <v>0.4722222222222221</v>
      </c>
      <c r="Q174" s="164" t="s">
        <v>83</v>
      </c>
      <c r="R174" s="165">
        <v>96</v>
      </c>
      <c r="S174" s="266" t="s">
        <v>157</v>
      </c>
    </row>
    <row r="175" spans="1:19" x14ac:dyDescent="0.2">
      <c r="C175" s="162">
        <v>43781</v>
      </c>
      <c r="D175" s="163">
        <v>0.55555555555555569</v>
      </c>
      <c r="E175" s="164" t="s">
        <v>45</v>
      </c>
      <c r="F175" s="165">
        <v>102</v>
      </c>
      <c r="G175" s="266" t="s">
        <v>163</v>
      </c>
      <c r="H175" s="163">
        <v>0.625</v>
      </c>
      <c r="I175" s="164" t="s">
        <v>246</v>
      </c>
      <c r="J175" s="164">
        <v>89</v>
      </c>
      <c r="K175" s="266" t="s">
        <v>155</v>
      </c>
      <c r="L175" s="163">
        <v>0.63888888888888895</v>
      </c>
      <c r="M175" s="164" t="s">
        <v>428</v>
      </c>
      <c r="N175" s="165">
        <v>83</v>
      </c>
      <c r="O175" s="266" t="s">
        <v>159</v>
      </c>
      <c r="P175" s="163">
        <v>0.54166666666666652</v>
      </c>
      <c r="Q175" s="164" t="s">
        <v>273</v>
      </c>
      <c r="R175" s="165">
        <v>116</v>
      </c>
      <c r="S175" s="266" t="s">
        <v>161</v>
      </c>
    </row>
    <row r="176" spans="1:19" x14ac:dyDescent="0.2">
      <c r="C176" s="162">
        <v>43781</v>
      </c>
      <c r="D176" s="163">
        <v>0.62847222222222232</v>
      </c>
      <c r="E176" s="164" t="s">
        <v>46</v>
      </c>
      <c r="F176" s="165">
        <v>106</v>
      </c>
      <c r="G176" s="266" t="s">
        <v>158</v>
      </c>
      <c r="H176" s="163">
        <v>0.6875</v>
      </c>
      <c r="I176" s="164" t="s">
        <v>247</v>
      </c>
      <c r="J176" s="164">
        <v>89</v>
      </c>
      <c r="K176" s="266" t="s">
        <v>155</v>
      </c>
      <c r="L176" s="163">
        <v>0.69791666666666674</v>
      </c>
      <c r="M176" s="164" t="s">
        <v>315</v>
      </c>
      <c r="N176" s="165">
        <v>88</v>
      </c>
      <c r="O176" s="266" t="s">
        <v>155</v>
      </c>
      <c r="P176" s="163">
        <v>0.62499999999999989</v>
      </c>
      <c r="Q176" s="164" t="s">
        <v>379</v>
      </c>
      <c r="R176" s="165">
        <v>116</v>
      </c>
      <c r="S176" s="266" t="s">
        <v>161</v>
      </c>
    </row>
    <row r="177" spans="2:19" x14ac:dyDescent="0.2">
      <c r="C177" s="162">
        <v>43781</v>
      </c>
      <c r="D177" s="163">
        <v>0.70486111111111116</v>
      </c>
      <c r="E177" s="164" t="s">
        <v>40</v>
      </c>
      <c r="F177" s="165">
        <v>96</v>
      </c>
      <c r="G177" s="266" t="s">
        <v>157</v>
      </c>
      <c r="H177" s="163">
        <v>0.75</v>
      </c>
      <c r="I177" s="164" t="s">
        <v>248</v>
      </c>
      <c r="J177" s="164">
        <v>88</v>
      </c>
      <c r="K177" s="266" t="s">
        <v>155</v>
      </c>
      <c r="L177" s="163">
        <v>0.76041666666666674</v>
      </c>
      <c r="M177" s="164" t="s">
        <v>316</v>
      </c>
      <c r="N177" s="165">
        <v>102</v>
      </c>
      <c r="O177" s="266" t="s">
        <v>163</v>
      </c>
      <c r="P177" s="163">
        <v>0.70833333333333326</v>
      </c>
      <c r="Q177" s="164" t="s">
        <v>80</v>
      </c>
      <c r="R177" s="165">
        <v>114</v>
      </c>
      <c r="S177" s="266" t="s">
        <v>164</v>
      </c>
    </row>
    <row r="178" spans="2:19" x14ac:dyDescent="0.2">
      <c r="C178" s="162">
        <v>43781</v>
      </c>
      <c r="D178" s="163">
        <v>0.77430555555555558</v>
      </c>
      <c r="E178" s="164" t="s">
        <v>41</v>
      </c>
      <c r="F178" s="165">
        <v>112</v>
      </c>
      <c r="G178" s="266" t="s">
        <v>164</v>
      </c>
      <c r="H178" s="163">
        <v>0.8125</v>
      </c>
      <c r="I178" s="164" t="s">
        <v>249</v>
      </c>
      <c r="J178" s="164">
        <v>88</v>
      </c>
      <c r="K178" s="266" t="s">
        <v>155</v>
      </c>
      <c r="L178" s="163">
        <v>0.83333333333333337</v>
      </c>
      <c r="M178" s="164" t="s">
        <v>332</v>
      </c>
      <c r="N178" s="165">
        <v>98</v>
      </c>
      <c r="O178" s="266" t="s">
        <v>157</v>
      </c>
      <c r="P178" s="163">
        <v>0.78819444444444442</v>
      </c>
      <c r="Q178" s="164" t="s">
        <v>68</v>
      </c>
      <c r="R178" s="165">
        <v>94</v>
      </c>
      <c r="S178" s="266" t="s">
        <v>160</v>
      </c>
    </row>
    <row r="179" spans="2:19" x14ac:dyDescent="0.2">
      <c r="C179" s="162">
        <v>43781</v>
      </c>
      <c r="D179" s="163">
        <v>0.85416666666666663</v>
      </c>
      <c r="E179" s="164" t="s">
        <v>412</v>
      </c>
      <c r="F179" s="165">
        <v>92</v>
      </c>
      <c r="G179" s="266" t="s">
        <v>160</v>
      </c>
      <c r="H179" s="163">
        <v>0.875</v>
      </c>
      <c r="I179" s="164" t="s">
        <v>135</v>
      </c>
      <c r="J179" s="164">
        <v>98</v>
      </c>
      <c r="K179" s="266" t="s">
        <v>157</v>
      </c>
      <c r="L179" s="163">
        <v>0.90277777777777779</v>
      </c>
      <c r="M179" s="164" t="s">
        <v>361</v>
      </c>
      <c r="N179" s="165">
        <v>101</v>
      </c>
      <c r="O179" s="266" t="s">
        <v>163</v>
      </c>
      <c r="P179" s="163">
        <v>0.85416666666666663</v>
      </c>
      <c r="Q179" s="164" t="s">
        <v>418</v>
      </c>
      <c r="R179" s="165">
        <v>102</v>
      </c>
      <c r="S179" s="266" t="s">
        <v>163</v>
      </c>
    </row>
    <row r="180" spans="2:19" x14ac:dyDescent="0.2">
      <c r="C180" s="162">
        <v>43781</v>
      </c>
      <c r="D180" s="163">
        <v>0.92013888888888884</v>
      </c>
      <c r="E180" s="164" t="s">
        <v>17</v>
      </c>
      <c r="F180" s="165">
        <v>93</v>
      </c>
      <c r="G180" s="266" t="s">
        <v>160</v>
      </c>
      <c r="H180" s="163">
        <v>0.94444444444444442</v>
      </c>
      <c r="I180" s="164" t="s">
        <v>137</v>
      </c>
      <c r="J180" s="164">
        <v>89</v>
      </c>
      <c r="K180" s="266" t="s">
        <v>155</v>
      </c>
      <c r="L180" s="163">
        <v>0.97569444444444442</v>
      </c>
      <c r="M180" s="164" t="s">
        <v>346</v>
      </c>
      <c r="N180" s="165">
        <v>116</v>
      </c>
      <c r="O180" s="266" t="s">
        <v>161</v>
      </c>
      <c r="P180" s="163">
        <v>0.92708333333333326</v>
      </c>
      <c r="Q180" s="164" t="s">
        <v>390</v>
      </c>
      <c r="R180" s="165">
        <v>71</v>
      </c>
      <c r="S180" s="266" t="s">
        <v>406</v>
      </c>
    </row>
    <row r="181" spans="2:19" x14ac:dyDescent="0.2">
      <c r="C181" s="162">
        <v>43781</v>
      </c>
      <c r="D181" s="163">
        <v>0.98611111111111105</v>
      </c>
      <c r="E181" s="164" t="s">
        <v>127</v>
      </c>
      <c r="F181" s="165">
        <v>106</v>
      </c>
      <c r="G181" s="266" t="s">
        <v>158</v>
      </c>
      <c r="H181" s="163">
        <v>6.9444444444444198E-3</v>
      </c>
      <c r="I181" s="265" t="s">
        <v>190</v>
      </c>
      <c r="J181" s="265">
        <v>142</v>
      </c>
      <c r="K181" s="266" t="s">
        <v>407</v>
      </c>
      <c r="L181" s="163">
        <v>5.9027777777777679E-2</v>
      </c>
      <c r="M181" s="164" t="s">
        <v>360</v>
      </c>
      <c r="N181" s="165">
        <v>92</v>
      </c>
      <c r="O181" s="266" t="s">
        <v>160</v>
      </c>
      <c r="P181" s="163">
        <v>0.97916666666666663</v>
      </c>
      <c r="Q181" s="164" t="s">
        <v>113</v>
      </c>
      <c r="R181" s="165">
        <v>133</v>
      </c>
      <c r="S181" s="266" t="s">
        <v>166</v>
      </c>
    </row>
    <row r="182" spans="2:19" x14ac:dyDescent="0.2">
      <c r="C182" s="162">
        <v>43781</v>
      </c>
      <c r="D182" s="163">
        <v>6.25E-2</v>
      </c>
      <c r="E182" s="164" t="s">
        <v>153</v>
      </c>
      <c r="F182" s="165">
        <v>107</v>
      </c>
      <c r="G182" s="266" t="s">
        <v>158</v>
      </c>
      <c r="H182" s="163">
        <v>0.10763888888888885</v>
      </c>
      <c r="I182" s="265" t="s">
        <v>191</v>
      </c>
      <c r="J182" s="265">
        <v>108</v>
      </c>
      <c r="K182" s="266" t="s">
        <v>158</v>
      </c>
      <c r="L182" s="163">
        <v>0.1249999999999999</v>
      </c>
      <c r="M182" s="164" t="s">
        <v>355</v>
      </c>
      <c r="N182" s="165">
        <v>111</v>
      </c>
      <c r="O182" s="266" t="s">
        <v>164</v>
      </c>
      <c r="P182" s="163">
        <v>7.2916666666666519E-2</v>
      </c>
      <c r="Q182" s="164" t="s">
        <v>383</v>
      </c>
      <c r="R182" s="165">
        <v>117</v>
      </c>
      <c r="S182" s="266" t="s">
        <v>161</v>
      </c>
    </row>
    <row r="183" spans="2:19" x14ac:dyDescent="0.2">
      <c r="C183" s="162">
        <v>43781</v>
      </c>
      <c r="D183" s="163">
        <v>0.1388888888888889</v>
      </c>
      <c r="E183" s="164" t="s">
        <v>148</v>
      </c>
      <c r="F183" s="165">
        <v>94</v>
      </c>
      <c r="G183" s="266" t="s">
        <v>160</v>
      </c>
      <c r="H183" s="163">
        <v>0.18402777777777773</v>
      </c>
      <c r="I183" s="164" t="s">
        <v>227</v>
      </c>
      <c r="J183" s="164">
        <v>124</v>
      </c>
      <c r="K183" s="266" t="s">
        <v>167</v>
      </c>
      <c r="L183" s="163">
        <v>0.20486111111111099</v>
      </c>
      <c r="M183" s="164" t="s">
        <v>356</v>
      </c>
      <c r="N183" s="165">
        <v>121</v>
      </c>
      <c r="O183" s="266" t="s">
        <v>167</v>
      </c>
      <c r="P183" s="163">
        <v>0.15624999999999983</v>
      </c>
      <c r="Q183" s="164" t="s">
        <v>303</v>
      </c>
      <c r="R183" s="165">
        <v>91</v>
      </c>
      <c r="S183" s="266" t="s">
        <v>160</v>
      </c>
    </row>
    <row r="184" spans="2:19" ht="13.5" thickBot="1" x14ac:dyDescent="0.25">
      <c r="B184" s="241"/>
      <c r="C184" s="166">
        <v>43781</v>
      </c>
      <c r="D184" s="167">
        <v>0.2048611111111111</v>
      </c>
      <c r="E184" s="168" t="s">
        <v>88</v>
      </c>
      <c r="F184" s="169">
        <v>93</v>
      </c>
      <c r="G184" s="266" t="s">
        <v>160</v>
      </c>
      <c r="H184" s="167">
        <v>0.27083333333333331</v>
      </c>
      <c r="I184" s="168">
        <v>0</v>
      </c>
      <c r="J184" s="168">
        <v>0</v>
      </c>
      <c r="K184" s="266" t="s">
        <v>156</v>
      </c>
      <c r="L184" s="167">
        <v>0.29166666666666657</v>
      </c>
      <c r="M184" s="168">
        <v>0</v>
      </c>
      <c r="N184" s="169">
        <v>0</v>
      </c>
      <c r="O184" s="266" t="s">
        <v>156</v>
      </c>
      <c r="P184" s="167">
        <v>0.22222222222222204</v>
      </c>
      <c r="Q184" s="168" t="s">
        <v>395</v>
      </c>
      <c r="R184" s="169">
        <v>96</v>
      </c>
      <c r="S184" s="266" t="s">
        <v>157</v>
      </c>
    </row>
    <row r="185" spans="2:19" x14ac:dyDescent="0.2">
      <c r="B185" s="1" t="s">
        <v>2</v>
      </c>
      <c r="C185" s="162">
        <v>43782</v>
      </c>
      <c r="D185" s="163">
        <v>0.27083333333333343</v>
      </c>
      <c r="E185" s="164">
        <v>0</v>
      </c>
      <c r="F185" s="165">
        <v>0</v>
      </c>
      <c r="G185" s="266" t="s">
        <v>156</v>
      </c>
      <c r="H185" s="163">
        <v>0.27083333333333326</v>
      </c>
      <c r="I185" s="164" t="s">
        <v>254</v>
      </c>
      <c r="J185" s="164">
        <v>103</v>
      </c>
      <c r="K185" s="266" t="s">
        <v>163</v>
      </c>
      <c r="L185" s="163">
        <v>0.29166666666666685</v>
      </c>
      <c r="M185" s="164" t="s">
        <v>420</v>
      </c>
      <c r="N185" s="165">
        <v>77</v>
      </c>
      <c r="O185" s="266" t="s">
        <v>168</v>
      </c>
      <c r="P185" s="163">
        <v>0.29166666666666674</v>
      </c>
      <c r="Q185" s="164">
        <v>0</v>
      </c>
      <c r="R185" s="165">
        <v>0</v>
      </c>
      <c r="S185" s="266" t="s">
        <v>156</v>
      </c>
    </row>
    <row r="186" spans="2:19" x14ac:dyDescent="0.2">
      <c r="C186" s="162">
        <v>43782</v>
      </c>
      <c r="D186" s="163">
        <v>0.27083333333333343</v>
      </c>
      <c r="E186" s="164" t="s">
        <v>53</v>
      </c>
      <c r="F186" s="165">
        <v>96</v>
      </c>
      <c r="G186" s="266" t="s">
        <v>157</v>
      </c>
      <c r="H186" s="163">
        <v>0.34374999999999994</v>
      </c>
      <c r="I186" s="164" t="s">
        <v>109</v>
      </c>
      <c r="J186" s="164">
        <v>87</v>
      </c>
      <c r="K186" s="266" t="s">
        <v>155</v>
      </c>
      <c r="L186" s="163">
        <v>0.34722222222222238</v>
      </c>
      <c r="M186" s="164" t="s">
        <v>422</v>
      </c>
      <c r="N186" s="165">
        <v>66</v>
      </c>
      <c r="O186" s="266" t="s">
        <v>409</v>
      </c>
      <c r="P186" s="163">
        <v>0.29166666666666674</v>
      </c>
      <c r="Q186" s="164" t="s">
        <v>301</v>
      </c>
      <c r="R186" s="165">
        <v>98</v>
      </c>
      <c r="S186" s="266" t="s">
        <v>157</v>
      </c>
    </row>
    <row r="187" spans="2:19" x14ac:dyDescent="0.2">
      <c r="C187" s="162">
        <v>43782</v>
      </c>
      <c r="D187" s="163">
        <v>0.34027777777777785</v>
      </c>
      <c r="E187" s="164" t="s">
        <v>54</v>
      </c>
      <c r="F187" s="165">
        <v>126</v>
      </c>
      <c r="G187" s="266" t="s">
        <v>165</v>
      </c>
      <c r="H187" s="163">
        <v>0.40624999999999994</v>
      </c>
      <c r="I187" s="164" t="s">
        <v>255</v>
      </c>
      <c r="J187" s="164">
        <v>83</v>
      </c>
      <c r="K187" s="266" t="s">
        <v>159</v>
      </c>
      <c r="L187" s="163">
        <v>0.39583333333333348</v>
      </c>
      <c r="M187" s="164" t="s">
        <v>424</v>
      </c>
      <c r="N187" s="165">
        <v>81</v>
      </c>
      <c r="O187" s="266" t="s">
        <v>159</v>
      </c>
      <c r="P187" s="163">
        <v>0.36111111111111116</v>
      </c>
      <c r="Q187" s="164" t="s">
        <v>377</v>
      </c>
      <c r="R187" s="165">
        <v>104</v>
      </c>
      <c r="S187" s="266" t="s">
        <v>163</v>
      </c>
    </row>
    <row r="188" spans="2:19" x14ac:dyDescent="0.2">
      <c r="C188" s="162">
        <v>43782</v>
      </c>
      <c r="D188" s="163">
        <v>0.43055555555555564</v>
      </c>
      <c r="E188" s="164" t="s">
        <v>47</v>
      </c>
      <c r="F188" s="165">
        <v>116</v>
      </c>
      <c r="G188" s="266" t="s">
        <v>161</v>
      </c>
      <c r="H188" s="163">
        <v>0.46527777777777773</v>
      </c>
      <c r="I188" s="164" t="s">
        <v>244</v>
      </c>
      <c r="J188" s="164">
        <v>106</v>
      </c>
      <c r="K188" s="266" t="s">
        <v>158</v>
      </c>
      <c r="L188" s="163">
        <v>0.45486111111111127</v>
      </c>
      <c r="M188" s="164" t="s">
        <v>324</v>
      </c>
      <c r="N188" s="165">
        <v>96</v>
      </c>
      <c r="O188" s="266" t="s">
        <v>157</v>
      </c>
      <c r="P188" s="163">
        <v>0.43402777777777785</v>
      </c>
      <c r="Q188" s="164" t="s">
        <v>66</v>
      </c>
      <c r="R188" s="165">
        <v>117</v>
      </c>
      <c r="S188" s="266" t="s">
        <v>161</v>
      </c>
    </row>
    <row r="189" spans="2:19" x14ac:dyDescent="0.2">
      <c r="C189" s="162">
        <v>43782</v>
      </c>
      <c r="D189" s="163">
        <v>0.51388888888888895</v>
      </c>
      <c r="E189" s="164" t="s">
        <v>77</v>
      </c>
      <c r="F189" s="165">
        <v>86</v>
      </c>
      <c r="G189" s="266" t="s">
        <v>155</v>
      </c>
      <c r="H189" s="163">
        <v>0.54166666666666663</v>
      </c>
      <c r="I189" s="164" t="s">
        <v>103</v>
      </c>
      <c r="J189" s="164">
        <v>91</v>
      </c>
      <c r="K189" s="266" t="s">
        <v>160</v>
      </c>
      <c r="L189" s="163">
        <v>0.52430555555555569</v>
      </c>
      <c r="M189" s="164" t="s">
        <v>423</v>
      </c>
      <c r="N189" s="165">
        <v>98</v>
      </c>
      <c r="O189" s="266" t="s">
        <v>157</v>
      </c>
      <c r="P189" s="163">
        <v>0.51736111111111116</v>
      </c>
      <c r="Q189" s="164" t="s">
        <v>78</v>
      </c>
      <c r="R189" s="165">
        <v>89</v>
      </c>
      <c r="S189" s="266" t="s">
        <v>155</v>
      </c>
    </row>
    <row r="190" spans="2:19" x14ac:dyDescent="0.2">
      <c r="C190" s="162">
        <v>43782</v>
      </c>
      <c r="D190" s="163">
        <v>0.57638888888888895</v>
      </c>
      <c r="E190" s="164" t="s">
        <v>95</v>
      </c>
      <c r="F190" s="165">
        <v>86</v>
      </c>
      <c r="G190" s="266" t="s">
        <v>155</v>
      </c>
      <c r="H190" s="163">
        <v>0.60763888888888884</v>
      </c>
      <c r="I190" s="164" t="s">
        <v>245</v>
      </c>
      <c r="J190" s="164">
        <v>106</v>
      </c>
      <c r="K190" s="266" t="s">
        <v>158</v>
      </c>
      <c r="L190" s="163">
        <v>0.59375000000000011</v>
      </c>
      <c r="M190" s="164" t="s">
        <v>84</v>
      </c>
      <c r="N190" s="165">
        <v>101</v>
      </c>
      <c r="O190" s="266" t="s">
        <v>163</v>
      </c>
      <c r="P190" s="163">
        <v>0.57986111111111116</v>
      </c>
      <c r="Q190" s="164" t="s">
        <v>59</v>
      </c>
      <c r="R190" s="165">
        <v>94</v>
      </c>
      <c r="S190" s="266" t="s">
        <v>160</v>
      </c>
    </row>
    <row r="191" spans="2:19" x14ac:dyDescent="0.2">
      <c r="C191" s="162">
        <v>43782</v>
      </c>
      <c r="D191" s="163">
        <v>0.63888888888888895</v>
      </c>
      <c r="E191" s="164" t="s">
        <v>50</v>
      </c>
      <c r="F191" s="165">
        <v>103</v>
      </c>
      <c r="G191" s="266" t="s">
        <v>163</v>
      </c>
      <c r="H191" s="163">
        <v>0.68402777777777779</v>
      </c>
      <c r="I191" s="164" t="s">
        <v>104</v>
      </c>
      <c r="J191" s="164">
        <v>88</v>
      </c>
      <c r="K191" s="266" t="s">
        <v>155</v>
      </c>
      <c r="L191" s="163">
        <v>0.66666666666666674</v>
      </c>
      <c r="M191" s="164" t="s">
        <v>314</v>
      </c>
      <c r="N191" s="165">
        <v>122</v>
      </c>
      <c r="O191" s="266" t="s">
        <v>167</v>
      </c>
      <c r="P191" s="163">
        <v>0.64583333333333337</v>
      </c>
      <c r="Q191" s="164" t="s">
        <v>378</v>
      </c>
      <c r="R191" s="165">
        <v>91</v>
      </c>
      <c r="S191" s="266" t="s">
        <v>160</v>
      </c>
    </row>
    <row r="192" spans="2:19" x14ac:dyDescent="0.2">
      <c r="C192" s="162">
        <v>43782</v>
      </c>
      <c r="D192" s="163">
        <v>0.71180555555555558</v>
      </c>
      <c r="E192" s="164" t="s">
        <v>83</v>
      </c>
      <c r="F192" s="165">
        <v>96</v>
      </c>
      <c r="G192" s="266" t="s">
        <v>157</v>
      </c>
      <c r="H192" s="163">
        <v>0.74652777777777779</v>
      </c>
      <c r="I192" s="164" t="s">
        <v>105</v>
      </c>
      <c r="J192" s="164">
        <v>87</v>
      </c>
      <c r="K192" s="266" t="s">
        <v>155</v>
      </c>
      <c r="L192" s="163">
        <v>0.75347222222222232</v>
      </c>
      <c r="M192" s="164" t="s">
        <v>317</v>
      </c>
      <c r="N192" s="165">
        <v>114</v>
      </c>
      <c r="O192" s="266" t="s">
        <v>164</v>
      </c>
      <c r="P192" s="163">
        <v>0.71180555555555558</v>
      </c>
      <c r="Q192" s="164" t="s">
        <v>73</v>
      </c>
      <c r="R192" s="165">
        <v>111</v>
      </c>
      <c r="S192" s="266" t="s">
        <v>164</v>
      </c>
    </row>
    <row r="193" spans="2:19" x14ac:dyDescent="0.2">
      <c r="C193" s="162">
        <v>43782</v>
      </c>
      <c r="D193" s="163">
        <v>0.78125</v>
      </c>
      <c r="E193" s="164" t="s">
        <v>52</v>
      </c>
      <c r="F193" s="165">
        <v>101</v>
      </c>
      <c r="G193" s="266" t="s">
        <v>163</v>
      </c>
      <c r="H193" s="163">
        <v>0.80902777777777779</v>
      </c>
      <c r="I193" s="164" t="s">
        <v>253</v>
      </c>
      <c r="J193" s="164">
        <v>92</v>
      </c>
      <c r="K193" s="266" t="s">
        <v>160</v>
      </c>
      <c r="L193" s="163">
        <v>0.83333333333333337</v>
      </c>
      <c r="M193" s="164" t="s">
        <v>334</v>
      </c>
      <c r="N193" s="165">
        <v>106</v>
      </c>
      <c r="O193" s="266" t="s">
        <v>158</v>
      </c>
      <c r="P193" s="163">
        <v>0.79166666666666663</v>
      </c>
      <c r="Q193" s="164" t="s">
        <v>95</v>
      </c>
      <c r="R193" s="165">
        <v>86</v>
      </c>
      <c r="S193" s="266" t="s">
        <v>155</v>
      </c>
    </row>
    <row r="194" spans="2:19" x14ac:dyDescent="0.2">
      <c r="C194" s="162">
        <v>43782</v>
      </c>
      <c r="D194" s="163">
        <v>0.85416666666666663</v>
      </c>
      <c r="E194" s="164" t="s">
        <v>417</v>
      </c>
      <c r="F194" s="165">
        <v>86</v>
      </c>
      <c r="G194" s="266" t="s">
        <v>155</v>
      </c>
      <c r="H194" s="163">
        <v>0.875</v>
      </c>
      <c r="I194" s="164" t="s">
        <v>138</v>
      </c>
      <c r="J194" s="164">
        <v>118</v>
      </c>
      <c r="K194" s="266" t="s">
        <v>161</v>
      </c>
      <c r="L194" s="163">
        <v>0.90972222222222232</v>
      </c>
      <c r="M194" s="164" t="s">
        <v>335</v>
      </c>
      <c r="N194" s="165">
        <v>93</v>
      </c>
      <c r="O194" s="266" t="s">
        <v>160</v>
      </c>
      <c r="P194" s="163">
        <v>0.85416666666666663</v>
      </c>
      <c r="Q194" s="164" t="s">
        <v>419</v>
      </c>
      <c r="R194" s="165">
        <v>111</v>
      </c>
      <c r="S194" s="266" t="s">
        <v>164</v>
      </c>
    </row>
    <row r="195" spans="2:19" x14ac:dyDescent="0.2">
      <c r="C195" s="162">
        <v>43782</v>
      </c>
      <c r="D195" s="163">
        <v>0.91666666666666663</v>
      </c>
      <c r="E195" s="164" t="s">
        <v>415</v>
      </c>
      <c r="F195" s="165">
        <v>118</v>
      </c>
      <c r="G195" s="266" t="s">
        <v>161</v>
      </c>
      <c r="H195" s="163">
        <v>0.95833333333333337</v>
      </c>
      <c r="I195" s="164" t="s">
        <v>140</v>
      </c>
      <c r="J195" s="164">
        <v>96</v>
      </c>
      <c r="K195" s="266" t="s">
        <v>157</v>
      </c>
      <c r="L195" s="163">
        <v>0.97569444444444453</v>
      </c>
      <c r="M195" s="164" t="s">
        <v>311</v>
      </c>
      <c r="N195" s="165">
        <v>77</v>
      </c>
      <c r="O195" s="266" t="s">
        <v>168</v>
      </c>
      <c r="P195" s="163">
        <v>0.93402777777777768</v>
      </c>
      <c r="Q195" s="164" t="s">
        <v>107</v>
      </c>
      <c r="R195" s="165">
        <v>91</v>
      </c>
      <c r="S195" s="266" t="s">
        <v>160</v>
      </c>
    </row>
    <row r="196" spans="2:19" x14ac:dyDescent="0.2">
      <c r="C196" s="162">
        <v>43782</v>
      </c>
      <c r="D196" s="163">
        <v>1</v>
      </c>
      <c r="E196" s="164" t="s">
        <v>94</v>
      </c>
      <c r="F196" s="165">
        <v>121</v>
      </c>
      <c r="G196" s="266" t="s">
        <v>167</v>
      </c>
      <c r="H196" s="163">
        <v>2.7777777777777901E-2</v>
      </c>
      <c r="I196" s="265" t="s">
        <v>193</v>
      </c>
      <c r="J196" s="265">
        <v>151</v>
      </c>
      <c r="K196" s="266" t="s">
        <v>169</v>
      </c>
      <c r="L196" s="163">
        <v>3.125E-2</v>
      </c>
      <c r="M196" s="164" t="s">
        <v>370</v>
      </c>
      <c r="N196" s="165">
        <v>89</v>
      </c>
      <c r="O196" s="266" t="s">
        <v>155</v>
      </c>
      <c r="P196" s="163">
        <v>0.99999999999999989</v>
      </c>
      <c r="Q196" s="164" t="s">
        <v>130</v>
      </c>
      <c r="R196" s="165">
        <v>92</v>
      </c>
      <c r="S196" s="266" t="s">
        <v>160</v>
      </c>
    </row>
    <row r="197" spans="2:19" x14ac:dyDescent="0.2">
      <c r="C197" s="162">
        <v>43782</v>
      </c>
      <c r="D197" s="163">
        <v>8.680555555555558E-2</v>
      </c>
      <c r="E197" s="164" t="s">
        <v>19</v>
      </c>
      <c r="F197" s="165">
        <v>129</v>
      </c>
      <c r="G197" s="266" t="s">
        <v>165</v>
      </c>
      <c r="H197" s="163">
        <v>0.1354166666666668</v>
      </c>
      <c r="I197" s="265" t="s">
        <v>203</v>
      </c>
      <c r="J197" s="265">
        <v>96</v>
      </c>
      <c r="K197" s="266" t="s">
        <v>157</v>
      </c>
      <c r="L197" s="163">
        <v>9.375E-2</v>
      </c>
      <c r="M197" s="164" t="s">
        <v>359</v>
      </c>
      <c r="N197" s="165">
        <v>92</v>
      </c>
      <c r="O197" s="266" t="s">
        <v>160</v>
      </c>
      <c r="P197" s="163">
        <v>6.5972222222222099E-2</v>
      </c>
      <c r="Q197" s="164" t="s">
        <v>389</v>
      </c>
      <c r="R197" s="165">
        <v>88</v>
      </c>
      <c r="S197" s="266" t="s">
        <v>155</v>
      </c>
    </row>
    <row r="198" spans="2:19" x14ac:dyDescent="0.2">
      <c r="C198" s="162">
        <v>43782</v>
      </c>
      <c r="D198" s="163">
        <v>0.17708333333333337</v>
      </c>
      <c r="E198" s="164" t="s">
        <v>151</v>
      </c>
      <c r="F198" s="165">
        <v>131</v>
      </c>
      <c r="G198" s="266" t="s">
        <v>166</v>
      </c>
      <c r="H198" s="163">
        <v>0.20486111111111122</v>
      </c>
      <c r="I198" s="164" t="s">
        <v>235</v>
      </c>
      <c r="J198" s="164">
        <v>91</v>
      </c>
      <c r="K198" s="266" t="s">
        <v>160</v>
      </c>
      <c r="L198" s="163">
        <v>0.15972222222222221</v>
      </c>
      <c r="M198" s="164" t="s">
        <v>307</v>
      </c>
      <c r="N198" s="165">
        <v>88</v>
      </c>
      <c r="O198" s="266" t="s">
        <v>155</v>
      </c>
      <c r="P198" s="163">
        <v>0.1284722222222221</v>
      </c>
      <c r="Q198" s="164" t="s">
        <v>401</v>
      </c>
      <c r="R198" s="165">
        <v>92</v>
      </c>
      <c r="S198" s="266" t="s">
        <v>160</v>
      </c>
    </row>
    <row r="199" spans="2:19" ht="13.5" thickBot="1" x14ac:dyDescent="0.25">
      <c r="B199" s="241"/>
      <c r="C199" s="166">
        <v>43782</v>
      </c>
      <c r="D199" s="167">
        <v>0.27083333333333337</v>
      </c>
      <c r="E199" s="168">
        <v>0</v>
      </c>
      <c r="F199" s="169">
        <v>0</v>
      </c>
      <c r="G199" s="266" t="s">
        <v>156</v>
      </c>
      <c r="H199" s="167">
        <v>0.27083333333333343</v>
      </c>
      <c r="I199" s="168">
        <v>0</v>
      </c>
      <c r="J199" s="168">
        <v>0</v>
      </c>
      <c r="K199" s="266" t="s">
        <v>156</v>
      </c>
      <c r="L199" s="167">
        <v>0.22222222222222221</v>
      </c>
      <c r="M199" s="168" t="s">
        <v>365</v>
      </c>
      <c r="N199" s="169">
        <v>97</v>
      </c>
      <c r="O199" s="266" t="s">
        <v>157</v>
      </c>
      <c r="P199" s="167">
        <v>0.19444444444444431</v>
      </c>
      <c r="Q199" s="168" t="s">
        <v>402</v>
      </c>
      <c r="R199" s="169">
        <v>136</v>
      </c>
      <c r="S199" s="266" t="s">
        <v>404</v>
      </c>
    </row>
    <row r="200" spans="2:19" x14ac:dyDescent="0.2">
      <c r="B200" s="1" t="s">
        <v>3</v>
      </c>
      <c r="C200" s="162">
        <v>43783</v>
      </c>
      <c r="D200" s="163">
        <v>0.27083333333333331</v>
      </c>
      <c r="E200" s="164">
        <v>0</v>
      </c>
      <c r="F200" s="165">
        <v>0</v>
      </c>
      <c r="G200" s="266" t="s">
        <v>156</v>
      </c>
      <c r="H200" s="163">
        <v>0.27083333333333343</v>
      </c>
      <c r="I200" s="164" t="s">
        <v>261</v>
      </c>
      <c r="J200" s="164">
        <v>111</v>
      </c>
      <c r="K200" s="266" t="s">
        <v>164</v>
      </c>
      <c r="L200" s="163">
        <v>0.2916666666666668</v>
      </c>
      <c r="M200" s="164" t="s">
        <v>27</v>
      </c>
      <c r="N200" s="165">
        <v>88</v>
      </c>
      <c r="O200" s="266" t="s">
        <v>155</v>
      </c>
      <c r="P200" s="163">
        <v>0.29166666666666674</v>
      </c>
      <c r="Q200" s="164">
        <v>0</v>
      </c>
      <c r="R200" s="165">
        <v>0</v>
      </c>
      <c r="S200" s="266" t="s">
        <v>156</v>
      </c>
    </row>
    <row r="201" spans="2:19" x14ac:dyDescent="0.2">
      <c r="C201" s="162">
        <v>43783</v>
      </c>
      <c r="D201" s="163">
        <v>0.27083333333333331</v>
      </c>
      <c r="E201" s="164" t="s">
        <v>55</v>
      </c>
      <c r="F201" s="165">
        <v>116</v>
      </c>
      <c r="G201" s="266" t="s">
        <v>161</v>
      </c>
      <c r="H201" s="163">
        <v>0.35069444444444453</v>
      </c>
      <c r="I201" s="164" t="s">
        <v>262</v>
      </c>
      <c r="J201" s="164">
        <v>87</v>
      </c>
      <c r="K201" s="266" t="s">
        <v>155</v>
      </c>
      <c r="L201" s="163">
        <v>0.3541666666666668</v>
      </c>
      <c r="M201" s="164" t="s">
        <v>33</v>
      </c>
      <c r="N201" s="165">
        <v>86</v>
      </c>
      <c r="O201" s="266" t="s">
        <v>155</v>
      </c>
      <c r="P201" s="163">
        <v>0.29166666666666674</v>
      </c>
      <c r="Q201" s="164" t="s">
        <v>403</v>
      </c>
      <c r="R201" s="165">
        <v>87</v>
      </c>
      <c r="S201" s="266" t="s">
        <v>155</v>
      </c>
    </row>
    <row r="202" spans="2:19" x14ac:dyDescent="0.2">
      <c r="C202" s="162">
        <v>43783</v>
      </c>
      <c r="D202" s="163">
        <v>0.35416666666666663</v>
      </c>
      <c r="E202" s="164" t="s">
        <v>56</v>
      </c>
      <c r="F202" s="165">
        <v>106</v>
      </c>
      <c r="G202" s="266" t="s">
        <v>158</v>
      </c>
      <c r="H202" s="163">
        <v>0.41319444444444453</v>
      </c>
      <c r="I202" s="164" t="s">
        <v>39</v>
      </c>
      <c r="J202" s="164">
        <v>94</v>
      </c>
      <c r="K202" s="266" t="s">
        <v>160</v>
      </c>
      <c r="L202" s="163">
        <v>0.4166666666666668</v>
      </c>
      <c r="M202" s="164" t="s">
        <v>36</v>
      </c>
      <c r="N202" s="165">
        <v>96</v>
      </c>
      <c r="O202" s="266" t="s">
        <v>157</v>
      </c>
      <c r="P202" s="163">
        <v>0.35416666666666674</v>
      </c>
      <c r="Q202" s="164" t="s">
        <v>400</v>
      </c>
      <c r="R202" s="165">
        <v>91</v>
      </c>
      <c r="S202" s="266" t="s">
        <v>160</v>
      </c>
    </row>
    <row r="203" spans="2:19" x14ac:dyDescent="0.2">
      <c r="C203" s="162">
        <v>43783</v>
      </c>
      <c r="D203" s="163">
        <v>0.43055555555555552</v>
      </c>
      <c r="E203" s="164" t="s">
        <v>57</v>
      </c>
      <c r="F203" s="165">
        <v>101</v>
      </c>
      <c r="G203" s="266" t="s">
        <v>163</v>
      </c>
      <c r="H203" s="163">
        <v>0.47916666666666674</v>
      </c>
      <c r="I203" s="164" t="s">
        <v>256</v>
      </c>
      <c r="J203" s="164">
        <v>93</v>
      </c>
      <c r="K203" s="266" t="s">
        <v>160</v>
      </c>
      <c r="L203" s="163">
        <v>0.48611111111111122</v>
      </c>
      <c r="M203" s="164" t="s">
        <v>329</v>
      </c>
      <c r="N203" s="165">
        <v>102</v>
      </c>
      <c r="O203" s="266" t="s">
        <v>163</v>
      </c>
      <c r="P203" s="163">
        <v>0.42013888888888895</v>
      </c>
      <c r="Q203" s="164" t="s">
        <v>88</v>
      </c>
      <c r="R203" s="165">
        <v>93</v>
      </c>
      <c r="S203" s="266" t="s">
        <v>160</v>
      </c>
    </row>
    <row r="204" spans="2:19" x14ac:dyDescent="0.2">
      <c r="C204" s="162">
        <v>43783</v>
      </c>
      <c r="D204" s="163">
        <v>0.50347222222222221</v>
      </c>
      <c r="E204" s="164" t="s">
        <v>64</v>
      </c>
      <c r="F204" s="165">
        <v>83</v>
      </c>
      <c r="G204" s="266" t="s">
        <v>159</v>
      </c>
      <c r="H204" s="163">
        <v>0.54513888888888895</v>
      </c>
      <c r="I204" s="164" t="s">
        <v>257</v>
      </c>
      <c r="J204" s="164">
        <v>91</v>
      </c>
      <c r="K204" s="266" t="s">
        <v>160</v>
      </c>
      <c r="L204" s="163">
        <v>0.5590277777777779</v>
      </c>
      <c r="M204" s="164" t="s">
        <v>38</v>
      </c>
      <c r="N204" s="165">
        <v>89</v>
      </c>
      <c r="O204" s="266" t="s">
        <v>155</v>
      </c>
      <c r="P204" s="163">
        <v>0.48611111111111116</v>
      </c>
      <c r="Q204" s="164" t="s">
        <v>82</v>
      </c>
      <c r="R204" s="165">
        <v>96</v>
      </c>
      <c r="S204" s="266" t="s">
        <v>157</v>
      </c>
    </row>
    <row r="205" spans="2:19" x14ac:dyDescent="0.2">
      <c r="C205" s="162">
        <v>43783</v>
      </c>
      <c r="D205" s="163">
        <v>0.5625</v>
      </c>
      <c r="E205" s="164" t="s">
        <v>62</v>
      </c>
      <c r="F205" s="165">
        <v>113</v>
      </c>
      <c r="G205" s="266" t="s">
        <v>164</v>
      </c>
      <c r="H205" s="163">
        <v>0.61111111111111116</v>
      </c>
      <c r="I205" s="164" t="s">
        <v>258</v>
      </c>
      <c r="J205" s="164">
        <v>91</v>
      </c>
      <c r="K205" s="266" t="s">
        <v>160</v>
      </c>
      <c r="L205" s="163">
        <v>0.6215277777777779</v>
      </c>
      <c r="M205" s="164" t="s">
        <v>429</v>
      </c>
      <c r="N205" s="165">
        <v>106</v>
      </c>
      <c r="O205" s="266" t="s">
        <v>158</v>
      </c>
      <c r="P205" s="163">
        <v>0.55555555555555558</v>
      </c>
      <c r="Q205" s="164" t="s">
        <v>89</v>
      </c>
      <c r="R205" s="165">
        <v>98</v>
      </c>
      <c r="S205" s="266" t="s">
        <v>157</v>
      </c>
    </row>
    <row r="206" spans="2:19" x14ac:dyDescent="0.2">
      <c r="C206" s="162">
        <v>43783</v>
      </c>
      <c r="D206" s="163">
        <v>0.64236111111111116</v>
      </c>
      <c r="E206" s="164" t="s">
        <v>58</v>
      </c>
      <c r="F206" s="165">
        <v>102</v>
      </c>
      <c r="G206" s="266" t="s">
        <v>163</v>
      </c>
      <c r="H206" s="163">
        <v>0.67708333333333337</v>
      </c>
      <c r="I206" s="164" t="s">
        <v>259</v>
      </c>
      <c r="J206" s="164">
        <v>101</v>
      </c>
      <c r="K206" s="266" t="s">
        <v>163</v>
      </c>
      <c r="L206" s="163">
        <v>0.69791666666666674</v>
      </c>
      <c r="M206" s="164" t="s">
        <v>243</v>
      </c>
      <c r="N206" s="165">
        <v>103</v>
      </c>
      <c r="O206" s="266" t="s">
        <v>163</v>
      </c>
      <c r="P206" s="163">
        <v>0.625</v>
      </c>
      <c r="Q206" s="164" t="s">
        <v>75</v>
      </c>
      <c r="R206" s="165">
        <v>106</v>
      </c>
      <c r="S206" s="266" t="s">
        <v>158</v>
      </c>
    </row>
    <row r="207" spans="2:19" x14ac:dyDescent="0.2">
      <c r="C207" s="162">
        <v>43783</v>
      </c>
      <c r="D207" s="163">
        <v>0.71527777777777779</v>
      </c>
      <c r="E207" s="164" t="s">
        <v>59</v>
      </c>
      <c r="F207" s="165">
        <v>94</v>
      </c>
      <c r="G207" s="266" t="s">
        <v>160</v>
      </c>
      <c r="H207" s="163">
        <v>0.75</v>
      </c>
      <c r="I207" s="164" t="s">
        <v>260</v>
      </c>
      <c r="J207" s="164">
        <v>91</v>
      </c>
      <c r="K207" s="266" t="s">
        <v>160</v>
      </c>
      <c r="L207" s="163">
        <v>0.77083333333333337</v>
      </c>
      <c r="M207" s="164" t="s">
        <v>30</v>
      </c>
      <c r="N207" s="165">
        <v>86</v>
      </c>
      <c r="O207" s="266" t="s">
        <v>155</v>
      </c>
      <c r="P207" s="163">
        <v>0.70138888888888884</v>
      </c>
      <c r="Q207" s="164" t="s">
        <v>86</v>
      </c>
      <c r="R207" s="165">
        <v>121</v>
      </c>
      <c r="S207" s="266" t="s">
        <v>167</v>
      </c>
    </row>
    <row r="208" spans="2:19" x14ac:dyDescent="0.2">
      <c r="C208" s="162">
        <v>43783</v>
      </c>
      <c r="D208" s="163">
        <v>0.78125</v>
      </c>
      <c r="E208" s="164" t="s">
        <v>60</v>
      </c>
      <c r="F208" s="165">
        <v>101</v>
      </c>
      <c r="G208" s="266" t="s">
        <v>163</v>
      </c>
      <c r="H208" s="163">
        <v>0.81597222222222221</v>
      </c>
      <c r="I208" s="164" t="s">
        <v>117</v>
      </c>
      <c r="J208" s="164">
        <v>81</v>
      </c>
      <c r="K208" s="266" t="s">
        <v>159</v>
      </c>
      <c r="L208" s="163">
        <v>0.83333333333333337</v>
      </c>
      <c r="M208" s="164" t="s">
        <v>336</v>
      </c>
      <c r="N208" s="165">
        <v>98</v>
      </c>
      <c r="O208" s="266" t="s">
        <v>157</v>
      </c>
      <c r="P208" s="163">
        <v>0.78819444444444442</v>
      </c>
      <c r="Q208" s="164" t="s">
        <v>71</v>
      </c>
      <c r="R208" s="165">
        <v>92</v>
      </c>
      <c r="S208" s="266" t="s">
        <v>160</v>
      </c>
    </row>
    <row r="209" spans="2:19" x14ac:dyDescent="0.2">
      <c r="C209" s="162">
        <v>43783</v>
      </c>
      <c r="D209" s="163">
        <v>0.85416666666666663</v>
      </c>
      <c r="E209" s="164" t="s">
        <v>16</v>
      </c>
      <c r="F209" s="165">
        <v>88</v>
      </c>
      <c r="G209" s="266" t="s">
        <v>155</v>
      </c>
      <c r="H209" s="163">
        <v>0.875</v>
      </c>
      <c r="I209" s="164" t="s">
        <v>139</v>
      </c>
      <c r="J209" s="164">
        <v>113</v>
      </c>
      <c r="K209" s="266" t="s">
        <v>164</v>
      </c>
      <c r="L209" s="163">
        <v>0.90277777777777779</v>
      </c>
      <c r="M209" s="164" t="s">
        <v>337</v>
      </c>
      <c r="N209" s="165">
        <v>96</v>
      </c>
      <c r="O209" s="266" t="s">
        <v>157</v>
      </c>
      <c r="P209" s="163">
        <v>0.85416666666666663</v>
      </c>
      <c r="Q209" s="164" t="s">
        <v>143</v>
      </c>
      <c r="R209" s="165">
        <v>121</v>
      </c>
      <c r="S209" s="266" t="s">
        <v>167</v>
      </c>
    </row>
    <row r="210" spans="2:19" x14ac:dyDescent="0.2">
      <c r="C210" s="162">
        <v>43783</v>
      </c>
      <c r="D210" s="163">
        <v>0.91666666666666663</v>
      </c>
      <c r="E210" s="164" t="s">
        <v>104</v>
      </c>
      <c r="F210" s="165">
        <v>88</v>
      </c>
      <c r="G210" s="266" t="s">
        <v>155</v>
      </c>
      <c r="H210" s="163">
        <v>0.95486111111111116</v>
      </c>
      <c r="I210" s="164" t="s">
        <v>141</v>
      </c>
      <c r="J210" s="164">
        <v>91</v>
      </c>
      <c r="K210" s="266" t="s">
        <v>160</v>
      </c>
      <c r="L210" s="163">
        <v>0.97222222222222221</v>
      </c>
      <c r="M210" s="164" t="s">
        <v>358</v>
      </c>
      <c r="N210" s="165">
        <v>88</v>
      </c>
      <c r="O210" s="266" t="s">
        <v>155</v>
      </c>
      <c r="P210" s="163">
        <v>0.94097222222222221</v>
      </c>
      <c r="Q210" s="164" t="s">
        <v>236</v>
      </c>
      <c r="R210" s="165">
        <v>106</v>
      </c>
      <c r="S210" s="266" t="s">
        <v>158</v>
      </c>
    </row>
    <row r="211" spans="2:19" x14ac:dyDescent="0.2">
      <c r="C211" s="162">
        <v>43783</v>
      </c>
      <c r="D211" s="163">
        <v>0.97916666666666663</v>
      </c>
      <c r="E211" s="164" t="s">
        <v>105</v>
      </c>
      <c r="F211" s="165">
        <v>87</v>
      </c>
      <c r="G211" s="266" t="s">
        <v>155</v>
      </c>
      <c r="H211" s="163">
        <v>2.0833333333333481E-2</v>
      </c>
      <c r="I211" s="265" t="s">
        <v>194</v>
      </c>
      <c r="J211" s="265">
        <v>117</v>
      </c>
      <c r="K211" s="266" t="s">
        <v>161</v>
      </c>
      <c r="L211" s="163">
        <v>3.4722222222222321E-2</v>
      </c>
      <c r="M211" s="164" t="s">
        <v>364</v>
      </c>
      <c r="N211" s="165">
        <v>88</v>
      </c>
      <c r="O211" s="266" t="s">
        <v>155</v>
      </c>
      <c r="P211" s="163">
        <v>1.736111111111116E-2</v>
      </c>
      <c r="Q211" s="164" t="s">
        <v>97</v>
      </c>
      <c r="R211" s="165">
        <v>98</v>
      </c>
      <c r="S211" s="266" t="s">
        <v>157</v>
      </c>
    </row>
    <row r="212" spans="2:19" x14ac:dyDescent="0.2">
      <c r="C212" s="162">
        <v>43783</v>
      </c>
      <c r="D212" s="163">
        <v>4.1666666666666519E-2</v>
      </c>
      <c r="E212" s="164" t="s">
        <v>106</v>
      </c>
      <c r="F212" s="165">
        <v>103</v>
      </c>
      <c r="G212" s="266" t="s">
        <v>163</v>
      </c>
      <c r="H212" s="163">
        <v>0.10416666666666681</v>
      </c>
      <c r="I212" s="265" t="s">
        <v>195</v>
      </c>
      <c r="J212" s="265">
        <v>139</v>
      </c>
      <c r="K212" s="266" t="s">
        <v>404</v>
      </c>
      <c r="L212" s="163">
        <v>9.7222222222222321E-2</v>
      </c>
      <c r="M212" s="164" t="s">
        <v>362</v>
      </c>
      <c r="N212" s="165">
        <v>97</v>
      </c>
      <c r="O212" s="266" t="s">
        <v>157</v>
      </c>
      <c r="P212" s="163">
        <v>8.6805555555555594E-2</v>
      </c>
      <c r="Q212" s="164" t="s">
        <v>92</v>
      </c>
      <c r="R212" s="165">
        <v>116</v>
      </c>
      <c r="S212" s="266" t="s">
        <v>161</v>
      </c>
    </row>
    <row r="213" spans="2:19" x14ac:dyDescent="0.2">
      <c r="C213" s="162">
        <v>43783</v>
      </c>
      <c r="D213" s="163">
        <v>0.11458333333333319</v>
      </c>
      <c r="E213" s="164" t="s">
        <v>107</v>
      </c>
      <c r="F213" s="165">
        <v>91</v>
      </c>
      <c r="G213" s="266" t="s">
        <v>160</v>
      </c>
      <c r="H213" s="163">
        <v>0.20138888888888903</v>
      </c>
      <c r="I213" s="164" t="s">
        <v>232</v>
      </c>
      <c r="J213" s="164">
        <v>96</v>
      </c>
      <c r="K213" s="266" t="s">
        <v>157</v>
      </c>
      <c r="L213" s="163">
        <v>0.16666666666666674</v>
      </c>
      <c r="M213" s="164" t="s">
        <v>367</v>
      </c>
      <c r="N213" s="165">
        <v>87</v>
      </c>
      <c r="O213" s="266" t="s">
        <v>155</v>
      </c>
      <c r="P213" s="163">
        <v>0.17013888888888892</v>
      </c>
      <c r="Q213" s="164" t="s">
        <v>134</v>
      </c>
      <c r="R213" s="165">
        <v>84</v>
      </c>
      <c r="S213" s="266" t="s">
        <v>159</v>
      </c>
    </row>
    <row r="214" spans="2:19" ht="13.5" thickBot="1" x14ac:dyDescent="0.25">
      <c r="B214" s="241"/>
      <c r="C214" s="166">
        <v>43783</v>
      </c>
      <c r="D214" s="167">
        <v>0.18055555555555541</v>
      </c>
      <c r="E214" s="168" t="s">
        <v>93</v>
      </c>
      <c r="F214" s="169">
        <v>129</v>
      </c>
      <c r="G214" s="266" t="s">
        <v>165</v>
      </c>
      <c r="H214" s="167">
        <v>0.27083333333333348</v>
      </c>
      <c r="I214" s="168">
        <v>0</v>
      </c>
      <c r="J214" s="168">
        <v>0</v>
      </c>
      <c r="K214" s="266" t="s">
        <v>156</v>
      </c>
      <c r="L214" s="167">
        <v>0.22916666666666674</v>
      </c>
      <c r="M214" s="168" t="s">
        <v>368</v>
      </c>
      <c r="N214" s="169">
        <v>86</v>
      </c>
      <c r="O214" s="266" t="s">
        <v>155</v>
      </c>
      <c r="P214" s="167">
        <v>0.22916666666666671</v>
      </c>
      <c r="Q214" s="168" t="s">
        <v>34</v>
      </c>
      <c r="R214" s="169">
        <v>88</v>
      </c>
      <c r="S214" s="266" t="s">
        <v>155</v>
      </c>
    </row>
    <row r="215" spans="2:19" x14ac:dyDescent="0.2">
      <c r="B215" s="1" t="s">
        <v>4</v>
      </c>
      <c r="C215" s="162">
        <v>43784</v>
      </c>
      <c r="D215" s="163">
        <v>0.27083333333333337</v>
      </c>
      <c r="E215" s="164">
        <v>0</v>
      </c>
      <c r="F215" s="165">
        <v>0</v>
      </c>
      <c r="G215" s="266" t="s">
        <v>156</v>
      </c>
      <c r="H215" s="163">
        <v>0.27083333333333348</v>
      </c>
      <c r="I215" s="164" t="s">
        <v>265</v>
      </c>
      <c r="J215" s="164">
        <v>94</v>
      </c>
      <c r="K215" s="266" t="s">
        <v>160</v>
      </c>
      <c r="L215" s="163">
        <v>0.29166666666666685</v>
      </c>
      <c r="M215" s="164" t="s">
        <v>421</v>
      </c>
      <c r="N215" s="165">
        <v>91</v>
      </c>
      <c r="O215" s="266" t="s">
        <v>160</v>
      </c>
      <c r="P215" s="163">
        <v>0.29166666666666674</v>
      </c>
      <c r="Q215" s="164">
        <v>0</v>
      </c>
      <c r="R215" s="165">
        <v>0</v>
      </c>
      <c r="S215" s="266" t="s">
        <v>156</v>
      </c>
    </row>
    <row r="216" spans="2:19" x14ac:dyDescent="0.2">
      <c r="C216" s="162">
        <v>43784</v>
      </c>
      <c r="D216" s="163">
        <v>0.27083333333333337</v>
      </c>
      <c r="E216" s="164" t="s">
        <v>65</v>
      </c>
      <c r="F216" s="165">
        <v>88</v>
      </c>
      <c r="G216" s="266" t="s">
        <v>155</v>
      </c>
      <c r="H216" s="163">
        <v>0.33680555555555569</v>
      </c>
      <c r="I216" s="164" t="s">
        <v>266</v>
      </c>
      <c r="J216" s="164">
        <v>91</v>
      </c>
      <c r="K216" s="266" t="s">
        <v>160</v>
      </c>
      <c r="L216" s="163">
        <v>0.35763888888888906</v>
      </c>
      <c r="M216" s="164" t="s">
        <v>423</v>
      </c>
      <c r="N216" s="165">
        <v>98</v>
      </c>
      <c r="O216" s="266" t="s">
        <v>157</v>
      </c>
      <c r="P216" s="163">
        <v>0.29166666666666674</v>
      </c>
      <c r="Q216" s="164" t="s">
        <v>375</v>
      </c>
      <c r="R216" s="165">
        <v>118</v>
      </c>
      <c r="S216" s="266" t="s">
        <v>161</v>
      </c>
    </row>
    <row r="217" spans="2:19" x14ac:dyDescent="0.2">
      <c r="C217" s="162">
        <v>43784</v>
      </c>
      <c r="D217" s="163">
        <v>0.33333333333333337</v>
      </c>
      <c r="E217" s="164" t="s">
        <v>66</v>
      </c>
      <c r="F217" s="165">
        <v>117</v>
      </c>
      <c r="G217" s="266" t="s">
        <v>161</v>
      </c>
      <c r="H217" s="163">
        <v>0.4027777777777779</v>
      </c>
      <c r="I217" s="164" t="s">
        <v>133</v>
      </c>
      <c r="J217" s="164">
        <v>88</v>
      </c>
      <c r="K217" s="266" t="s">
        <v>155</v>
      </c>
      <c r="L217" s="163">
        <v>0.42708333333333348</v>
      </c>
      <c r="M217" s="164" t="s">
        <v>76</v>
      </c>
      <c r="N217" s="165">
        <v>88</v>
      </c>
      <c r="O217" s="266" t="s">
        <v>155</v>
      </c>
      <c r="P217" s="163">
        <v>0.37500000000000006</v>
      </c>
      <c r="Q217" s="164" t="s">
        <v>15</v>
      </c>
      <c r="R217" s="165">
        <v>120</v>
      </c>
      <c r="S217" s="266" t="s">
        <v>161</v>
      </c>
    </row>
    <row r="218" spans="2:19" x14ac:dyDescent="0.2">
      <c r="C218" s="162">
        <v>43784</v>
      </c>
      <c r="D218" s="163">
        <v>0.41666666666666669</v>
      </c>
      <c r="E218" s="164" t="s">
        <v>91</v>
      </c>
      <c r="F218" s="165">
        <v>101</v>
      </c>
      <c r="G218" s="266" t="s">
        <v>163</v>
      </c>
      <c r="H218" s="163">
        <v>0.4652777777777779</v>
      </c>
      <c r="I218" s="164" t="s">
        <v>263</v>
      </c>
      <c r="J218" s="164">
        <v>91</v>
      </c>
      <c r="K218" s="266" t="s">
        <v>160</v>
      </c>
      <c r="L218" s="163">
        <v>0.48958333333333348</v>
      </c>
      <c r="M218" s="164" t="s">
        <v>77</v>
      </c>
      <c r="N218" s="165">
        <v>86</v>
      </c>
      <c r="O218" s="266" t="s">
        <v>155</v>
      </c>
      <c r="P218" s="163">
        <v>0.45833333333333337</v>
      </c>
      <c r="Q218" s="164" t="s">
        <v>23</v>
      </c>
      <c r="R218" s="165">
        <v>86</v>
      </c>
      <c r="S218" s="266" t="s">
        <v>155</v>
      </c>
    </row>
    <row r="219" spans="2:19" x14ac:dyDescent="0.2">
      <c r="C219" s="162">
        <v>43784</v>
      </c>
      <c r="D219" s="163">
        <v>0.48958333333333337</v>
      </c>
      <c r="E219" s="164" t="s">
        <v>69</v>
      </c>
      <c r="F219" s="165">
        <v>91</v>
      </c>
      <c r="G219" s="266" t="s">
        <v>160</v>
      </c>
      <c r="H219" s="163">
        <v>0.53125000000000011</v>
      </c>
      <c r="I219" s="164" t="s">
        <v>122</v>
      </c>
      <c r="J219" s="164">
        <v>94</v>
      </c>
      <c r="K219" s="266" t="s">
        <v>160</v>
      </c>
      <c r="L219" s="163">
        <v>0.55208333333333348</v>
      </c>
      <c r="M219" s="164" t="s">
        <v>333</v>
      </c>
      <c r="N219" s="165">
        <v>106</v>
      </c>
      <c r="O219" s="266" t="s">
        <v>158</v>
      </c>
      <c r="P219" s="163">
        <v>0.52083333333333337</v>
      </c>
      <c r="Q219" s="164" t="s">
        <v>24</v>
      </c>
      <c r="R219" s="165">
        <v>96</v>
      </c>
      <c r="S219" s="266" t="s">
        <v>157</v>
      </c>
    </row>
    <row r="220" spans="2:19" x14ac:dyDescent="0.2">
      <c r="C220" s="162">
        <v>43784</v>
      </c>
      <c r="D220" s="163">
        <v>0.55555555555555558</v>
      </c>
      <c r="E220" s="164" t="s">
        <v>67</v>
      </c>
      <c r="F220" s="165">
        <v>96</v>
      </c>
      <c r="G220" s="266" t="s">
        <v>157</v>
      </c>
      <c r="H220" s="163">
        <v>0.59722222222222232</v>
      </c>
      <c r="I220" s="164" t="s">
        <v>123</v>
      </c>
      <c r="J220" s="164">
        <v>101</v>
      </c>
      <c r="K220" s="266" t="s">
        <v>163</v>
      </c>
      <c r="L220" s="163">
        <v>0.62847222222222232</v>
      </c>
      <c r="M220" s="164" t="s">
        <v>430</v>
      </c>
      <c r="N220" s="165">
        <v>81</v>
      </c>
      <c r="O220" s="266" t="s">
        <v>159</v>
      </c>
      <c r="P220" s="163">
        <v>0.59027777777777779</v>
      </c>
      <c r="Q220" s="164" t="s">
        <v>25</v>
      </c>
      <c r="R220" s="165">
        <v>86</v>
      </c>
      <c r="S220" s="266" t="s">
        <v>155</v>
      </c>
    </row>
    <row r="221" spans="2:19" x14ac:dyDescent="0.2">
      <c r="C221" s="162">
        <v>43784</v>
      </c>
      <c r="D221" s="163">
        <v>0.625</v>
      </c>
      <c r="E221" s="164" t="s">
        <v>70</v>
      </c>
      <c r="F221" s="165">
        <v>96</v>
      </c>
      <c r="G221" s="266" t="s">
        <v>157</v>
      </c>
      <c r="H221" s="163">
        <v>0.67013888888888895</v>
      </c>
      <c r="I221" s="164" t="s">
        <v>264</v>
      </c>
      <c r="J221" s="164">
        <v>96</v>
      </c>
      <c r="K221" s="266" t="s">
        <v>157</v>
      </c>
      <c r="L221" s="163">
        <v>0.68750000000000011</v>
      </c>
      <c r="M221" s="164" t="s">
        <v>84</v>
      </c>
      <c r="N221" s="165">
        <v>101</v>
      </c>
      <c r="O221" s="266" t="s">
        <v>163</v>
      </c>
      <c r="P221" s="163">
        <v>0.65277777777777779</v>
      </c>
      <c r="Q221" s="164" t="s">
        <v>372</v>
      </c>
      <c r="R221" s="165">
        <v>83</v>
      </c>
      <c r="S221" s="266" t="s">
        <v>159</v>
      </c>
    </row>
    <row r="222" spans="2:19" x14ac:dyDescent="0.2">
      <c r="C222" s="162">
        <v>43784</v>
      </c>
      <c r="D222" s="163">
        <v>0.69444444444444442</v>
      </c>
      <c r="E222" s="164" t="s">
        <v>63</v>
      </c>
      <c r="F222" s="165">
        <v>92</v>
      </c>
      <c r="G222" s="266" t="s">
        <v>160</v>
      </c>
      <c r="H222" s="163">
        <v>0.73958333333333337</v>
      </c>
      <c r="I222" s="164" t="s">
        <v>49</v>
      </c>
      <c r="J222" s="164">
        <v>88</v>
      </c>
      <c r="K222" s="266" t="s">
        <v>155</v>
      </c>
      <c r="L222" s="163">
        <v>0.76041666666666674</v>
      </c>
      <c r="M222" s="164" t="s">
        <v>44</v>
      </c>
      <c r="N222" s="165">
        <v>103</v>
      </c>
      <c r="O222" s="266" t="s">
        <v>163</v>
      </c>
      <c r="P222" s="163">
        <v>0.71180555555555558</v>
      </c>
      <c r="Q222" s="164" t="s">
        <v>26</v>
      </c>
      <c r="R222" s="165">
        <v>107</v>
      </c>
      <c r="S222" s="266" t="s">
        <v>158</v>
      </c>
    </row>
    <row r="223" spans="2:19" x14ac:dyDescent="0.2">
      <c r="C223" s="162">
        <v>43784</v>
      </c>
      <c r="D223" s="163">
        <v>0.76041666666666663</v>
      </c>
      <c r="E223" s="164" t="s">
        <v>51</v>
      </c>
      <c r="F223" s="165">
        <v>131</v>
      </c>
      <c r="G223" s="266" t="s">
        <v>166</v>
      </c>
      <c r="H223" s="163">
        <v>0.80208333333333337</v>
      </c>
      <c r="I223" s="164" t="s">
        <v>126</v>
      </c>
      <c r="J223" s="164">
        <v>101</v>
      </c>
      <c r="K223" s="266" t="s">
        <v>163</v>
      </c>
      <c r="L223" s="163">
        <v>0.83333333333333337</v>
      </c>
      <c r="M223" s="164" t="s">
        <v>434</v>
      </c>
      <c r="N223" s="165">
        <v>92</v>
      </c>
      <c r="O223" s="266" t="s">
        <v>160</v>
      </c>
      <c r="P223" s="163">
        <v>0.78819444444444442</v>
      </c>
      <c r="Q223" s="267" t="s">
        <v>29</v>
      </c>
      <c r="R223" s="165">
        <v>92</v>
      </c>
      <c r="S223" s="266" t="s">
        <v>160</v>
      </c>
    </row>
    <row r="224" spans="2:19" x14ac:dyDescent="0.2">
      <c r="C224" s="162">
        <v>43784</v>
      </c>
      <c r="D224" s="163">
        <v>0.85416666666666663</v>
      </c>
      <c r="E224" s="164" t="s">
        <v>418</v>
      </c>
      <c r="F224" s="165">
        <v>102</v>
      </c>
      <c r="G224" s="266" t="s">
        <v>163</v>
      </c>
      <c r="H224" s="163">
        <v>0.875</v>
      </c>
      <c r="I224" s="164" t="s">
        <v>70</v>
      </c>
      <c r="J224" s="164">
        <v>96</v>
      </c>
      <c r="K224" s="266" t="s">
        <v>157</v>
      </c>
      <c r="L224" s="163">
        <v>0.89930555555555558</v>
      </c>
      <c r="M224" s="164" t="s">
        <v>303</v>
      </c>
      <c r="N224" s="165">
        <v>91</v>
      </c>
      <c r="O224" s="266" t="s">
        <v>160</v>
      </c>
      <c r="P224" s="163">
        <v>0.85416666666666663</v>
      </c>
      <c r="Q224" s="164" t="s">
        <v>93</v>
      </c>
      <c r="R224" s="165">
        <v>129</v>
      </c>
      <c r="S224" s="266" t="s">
        <v>165</v>
      </c>
    </row>
    <row r="225" spans="2:19" x14ac:dyDescent="0.2">
      <c r="C225" s="162">
        <v>43784</v>
      </c>
      <c r="D225" s="163">
        <v>0.92708333333333326</v>
      </c>
      <c r="E225" s="164" t="s">
        <v>17</v>
      </c>
      <c r="F225" s="165">
        <v>93</v>
      </c>
      <c r="G225" s="266" t="s">
        <v>160</v>
      </c>
      <c r="H225" s="163">
        <v>0.94444444444444442</v>
      </c>
      <c r="I225" s="164" t="s">
        <v>142</v>
      </c>
      <c r="J225" s="164">
        <v>92</v>
      </c>
      <c r="K225" s="266" t="s">
        <v>160</v>
      </c>
      <c r="L225" s="163">
        <v>0.96527777777777779</v>
      </c>
      <c r="M225" s="164" t="s">
        <v>20</v>
      </c>
      <c r="N225" s="165">
        <v>94</v>
      </c>
      <c r="O225" s="266" t="s">
        <v>160</v>
      </c>
      <c r="P225" s="163">
        <v>0.94444444444444442</v>
      </c>
      <c r="Q225" s="164" t="s">
        <v>381</v>
      </c>
      <c r="R225" s="165">
        <v>126</v>
      </c>
      <c r="S225" s="266" t="s">
        <v>165</v>
      </c>
    </row>
    <row r="226" spans="2:19" x14ac:dyDescent="0.2">
      <c r="C226" s="162">
        <v>43784</v>
      </c>
      <c r="D226" s="163">
        <v>0.99305555555555547</v>
      </c>
      <c r="E226" s="164" t="s">
        <v>124</v>
      </c>
      <c r="F226" s="165">
        <v>86</v>
      </c>
      <c r="G226" s="266" t="s">
        <v>155</v>
      </c>
      <c r="H226" s="163">
        <v>1.0416666666666741E-2</v>
      </c>
      <c r="I226" s="265" t="s">
        <v>196</v>
      </c>
      <c r="J226" s="265">
        <v>153</v>
      </c>
      <c r="K226" s="266" t="s">
        <v>169</v>
      </c>
      <c r="L226" s="163">
        <v>3.125E-2</v>
      </c>
      <c r="M226" s="164" t="s">
        <v>366</v>
      </c>
      <c r="N226" s="165">
        <v>93</v>
      </c>
      <c r="O226" s="266" t="s">
        <v>160</v>
      </c>
      <c r="P226" s="163">
        <v>3.4722222222222099E-2</v>
      </c>
      <c r="Q226" s="164" t="s">
        <v>19</v>
      </c>
      <c r="R226" s="165">
        <v>129</v>
      </c>
      <c r="S226" s="266" t="s">
        <v>165</v>
      </c>
    </row>
    <row r="227" spans="2:19" x14ac:dyDescent="0.2">
      <c r="C227" s="162">
        <v>43784</v>
      </c>
      <c r="D227" s="163">
        <v>5.5555555555555358E-2</v>
      </c>
      <c r="E227" s="164" t="s">
        <v>114</v>
      </c>
      <c r="F227" s="165">
        <v>96</v>
      </c>
      <c r="G227" s="266" t="s">
        <v>157</v>
      </c>
      <c r="H227" s="163">
        <v>0.11805555555555564</v>
      </c>
      <c r="I227" s="265" t="s">
        <v>197</v>
      </c>
      <c r="J227" s="265">
        <v>127</v>
      </c>
      <c r="K227" s="266" t="s">
        <v>165</v>
      </c>
      <c r="L227" s="163">
        <v>9.7222222222222224E-2</v>
      </c>
      <c r="M227" s="164" t="s">
        <v>328</v>
      </c>
      <c r="N227" s="165">
        <v>86</v>
      </c>
      <c r="O227" s="266" t="s">
        <v>155</v>
      </c>
      <c r="P227" s="163">
        <v>0.12499999999999988</v>
      </c>
      <c r="Q227" s="164" t="s">
        <v>18</v>
      </c>
      <c r="R227" s="165">
        <v>131</v>
      </c>
      <c r="S227" s="266" t="s">
        <v>166</v>
      </c>
    </row>
    <row r="228" spans="2:19" x14ac:dyDescent="0.2">
      <c r="C228" s="162">
        <v>43784</v>
      </c>
      <c r="D228" s="163">
        <v>0.12499999999999979</v>
      </c>
      <c r="E228" s="164" t="s">
        <v>125</v>
      </c>
      <c r="F228" s="165">
        <v>101</v>
      </c>
      <c r="G228" s="266" t="s">
        <v>163</v>
      </c>
      <c r="H228" s="163">
        <v>0.20833333333333343</v>
      </c>
      <c r="I228" s="164" t="s">
        <v>224</v>
      </c>
      <c r="J228" s="164">
        <v>89</v>
      </c>
      <c r="K228" s="266" t="s">
        <v>155</v>
      </c>
      <c r="L228" s="163">
        <v>0.15972222222222221</v>
      </c>
      <c r="M228" s="164" t="s">
        <v>354</v>
      </c>
      <c r="N228" s="165">
        <v>89</v>
      </c>
      <c r="O228" s="266" t="s">
        <v>155</v>
      </c>
      <c r="P228" s="163">
        <v>0.21874999999999989</v>
      </c>
      <c r="Q228" s="164" t="s">
        <v>91</v>
      </c>
      <c r="R228" s="165">
        <v>101</v>
      </c>
      <c r="S228" s="266" t="s">
        <v>163</v>
      </c>
    </row>
    <row r="229" spans="2:19" ht="13.5" thickBot="1" x14ac:dyDescent="0.25">
      <c r="B229" s="239"/>
      <c r="C229" s="166">
        <v>43784</v>
      </c>
      <c r="D229" s="167">
        <v>0.19791666666666646</v>
      </c>
      <c r="E229" s="168" t="s">
        <v>126</v>
      </c>
      <c r="F229" s="169">
        <v>101</v>
      </c>
      <c r="G229" s="266" t="s">
        <v>163</v>
      </c>
      <c r="H229" s="167">
        <v>0.27083333333333343</v>
      </c>
      <c r="I229" s="168">
        <v>0</v>
      </c>
      <c r="J229" s="168">
        <v>0</v>
      </c>
      <c r="K229" s="266" t="s">
        <v>156</v>
      </c>
      <c r="L229" s="167">
        <v>0.22222222222222221</v>
      </c>
      <c r="M229" s="168" t="s">
        <v>369</v>
      </c>
      <c r="N229" s="169">
        <v>96</v>
      </c>
      <c r="O229" s="266" t="s">
        <v>157</v>
      </c>
      <c r="P229" s="167">
        <v>0.29166666666666657</v>
      </c>
      <c r="Q229" s="168">
        <v>0</v>
      </c>
      <c r="R229" s="169">
        <v>0</v>
      </c>
      <c r="S229" s="266" t="s">
        <v>156</v>
      </c>
    </row>
    <row r="230" spans="2:19" x14ac:dyDescent="0.2">
      <c r="B230" s="1" t="s">
        <v>5</v>
      </c>
      <c r="C230" s="170">
        <v>43785</v>
      </c>
      <c r="D230" s="163">
        <v>0.27083333333333326</v>
      </c>
      <c r="E230" s="164">
        <v>0</v>
      </c>
      <c r="F230" s="165">
        <v>0</v>
      </c>
      <c r="G230" s="266" t="s">
        <v>156</v>
      </c>
      <c r="H230" s="163">
        <v>0.27083333333333337</v>
      </c>
      <c r="I230" s="164" t="s">
        <v>146</v>
      </c>
      <c r="J230" s="164">
        <v>91</v>
      </c>
      <c r="K230" s="266" t="s">
        <v>160</v>
      </c>
      <c r="L230" s="163">
        <v>0.29166666666666669</v>
      </c>
      <c r="M230" s="164" t="s">
        <v>319</v>
      </c>
      <c r="N230" s="165">
        <v>87</v>
      </c>
      <c r="O230" s="266" t="s">
        <v>155</v>
      </c>
      <c r="P230" s="163">
        <v>0.29166666666666663</v>
      </c>
      <c r="Q230" s="164">
        <v>0</v>
      </c>
      <c r="R230" s="165">
        <v>0</v>
      </c>
      <c r="S230" s="266" t="s">
        <v>156</v>
      </c>
    </row>
    <row r="231" spans="2:19" x14ac:dyDescent="0.2">
      <c r="C231" s="170">
        <v>43785</v>
      </c>
      <c r="D231" s="163">
        <v>0.27083333333333326</v>
      </c>
      <c r="E231" s="164" t="s">
        <v>81</v>
      </c>
      <c r="F231" s="165">
        <v>81</v>
      </c>
      <c r="G231" s="266" t="s">
        <v>159</v>
      </c>
      <c r="H231" s="163">
        <v>0.33680555555555558</v>
      </c>
      <c r="I231" s="164" t="s">
        <v>87</v>
      </c>
      <c r="J231" s="164">
        <v>116</v>
      </c>
      <c r="K231" s="266" t="s">
        <v>161</v>
      </c>
      <c r="L231" s="163">
        <v>0.35416666666666669</v>
      </c>
      <c r="M231" s="164" t="s">
        <v>312</v>
      </c>
      <c r="N231" s="165">
        <v>108</v>
      </c>
      <c r="O231" s="266" t="s">
        <v>158</v>
      </c>
      <c r="P231" s="163">
        <v>0.29166666666666663</v>
      </c>
      <c r="Q231" s="164">
        <v>0</v>
      </c>
      <c r="R231" s="165">
        <v>0</v>
      </c>
      <c r="S231" s="266" t="s">
        <v>156</v>
      </c>
    </row>
    <row r="232" spans="2:19" x14ac:dyDescent="0.2">
      <c r="C232" s="170">
        <v>43785</v>
      </c>
      <c r="D232" s="163">
        <v>0.32986111111111105</v>
      </c>
      <c r="E232" s="164" t="s">
        <v>78</v>
      </c>
      <c r="F232" s="165">
        <v>89</v>
      </c>
      <c r="G232" s="266" t="s">
        <v>155</v>
      </c>
      <c r="H232" s="163">
        <v>0.4201388888888889</v>
      </c>
      <c r="I232" s="164" t="s">
        <v>118</v>
      </c>
      <c r="J232" s="164">
        <v>101</v>
      </c>
      <c r="K232" s="266" t="s">
        <v>163</v>
      </c>
      <c r="L232" s="163">
        <v>0.43055555555555558</v>
      </c>
      <c r="M232" s="164" t="s">
        <v>305</v>
      </c>
      <c r="N232" s="165">
        <v>83</v>
      </c>
      <c r="O232" s="266" t="s">
        <v>159</v>
      </c>
      <c r="P232" s="163">
        <v>0.29166666666666663</v>
      </c>
      <c r="Q232" s="164" t="s">
        <v>45</v>
      </c>
      <c r="R232" s="165">
        <v>102</v>
      </c>
      <c r="S232" s="266" t="s">
        <v>163</v>
      </c>
    </row>
    <row r="233" spans="2:19" x14ac:dyDescent="0.2">
      <c r="C233" s="170">
        <v>43785</v>
      </c>
      <c r="D233" s="163">
        <v>0.39236111111111105</v>
      </c>
      <c r="E233" s="164" t="s">
        <v>71</v>
      </c>
      <c r="F233" s="165">
        <v>92</v>
      </c>
      <c r="G233" s="266" t="s">
        <v>160</v>
      </c>
      <c r="H233" s="163">
        <v>0.49305555555555558</v>
      </c>
      <c r="I233" s="164" t="s">
        <v>267</v>
      </c>
      <c r="J233" s="164">
        <v>86</v>
      </c>
      <c r="K233" s="266" t="s">
        <v>155</v>
      </c>
      <c r="L233" s="163">
        <v>0.48958333333333337</v>
      </c>
      <c r="M233" s="164" t="s">
        <v>426</v>
      </c>
      <c r="N233" s="165">
        <v>92</v>
      </c>
      <c r="O233" s="266" t="s">
        <v>160</v>
      </c>
      <c r="P233" s="163">
        <v>0.36458333333333331</v>
      </c>
      <c r="Q233" s="164" t="s">
        <v>46</v>
      </c>
      <c r="R233" s="165">
        <v>106</v>
      </c>
      <c r="S233" s="266" t="s">
        <v>158</v>
      </c>
    </row>
    <row r="234" spans="2:19" x14ac:dyDescent="0.2">
      <c r="C234" s="170">
        <v>43785</v>
      </c>
      <c r="D234" s="163">
        <v>0.45833333333333326</v>
      </c>
      <c r="E234" s="164" t="s">
        <v>72</v>
      </c>
      <c r="F234" s="165">
        <v>98</v>
      </c>
      <c r="G234" s="266" t="s">
        <v>157</v>
      </c>
      <c r="H234" s="163">
        <v>0.55555555555555558</v>
      </c>
      <c r="I234" s="164" t="s">
        <v>268</v>
      </c>
      <c r="J234" s="164">
        <v>87</v>
      </c>
      <c r="K234" s="266" t="s">
        <v>155</v>
      </c>
      <c r="L234" s="163">
        <v>0.55555555555555558</v>
      </c>
      <c r="M234" s="164" t="s">
        <v>307</v>
      </c>
      <c r="N234" s="165">
        <v>88</v>
      </c>
      <c r="O234" s="266" t="s">
        <v>155</v>
      </c>
      <c r="P234" s="163">
        <v>0.44097222222222221</v>
      </c>
      <c r="Q234" s="164" t="s">
        <v>86</v>
      </c>
      <c r="R234" s="165">
        <v>121</v>
      </c>
      <c r="S234" s="266" t="s">
        <v>167</v>
      </c>
    </row>
    <row r="235" spans="2:19" x14ac:dyDescent="0.2">
      <c r="C235" s="170">
        <v>43785</v>
      </c>
      <c r="D235" s="163">
        <v>0.52777777777777768</v>
      </c>
      <c r="E235" s="164" t="s">
        <v>73</v>
      </c>
      <c r="F235" s="165">
        <v>111</v>
      </c>
      <c r="G235" s="266" t="s">
        <v>164</v>
      </c>
      <c r="H235" s="163">
        <v>0.61805555555555558</v>
      </c>
      <c r="I235" s="164" t="s">
        <v>65</v>
      </c>
      <c r="J235" s="164">
        <v>88</v>
      </c>
      <c r="K235" s="266" t="s">
        <v>155</v>
      </c>
      <c r="L235" s="163">
        <v>0.61805555555555558</v>
      </c>
      <c r="M235" s="164" t="s">
        <v>431</v>
      </c>
      <c r="N235" s="165">
        <v>107</v>
      </c>
      <c r="O235" s="266" t="s">
        <v>158</v>
      </c>
      <c r="P235" s="163">
        <v>0.52777777777777779</v>
      </c>
      <c r="Q235" s="164" t="s">
        <v>50</v>
      </c>
      <c r="R235" s="165">
        <v>103</v>
      </c>
      <c r="S235" s="266" t="s">
        <v>163</v>
      </c>
    </row>
    <row r="236" spans="2:19" x14ac:dyDescent="0.2">
      <c r="C236" s="170">
        <v>43785</v>
      </c>
      <c r="D236" s="163">
        <v>0.60763888888888884</v>
      </c>
      <c r="E236" s="164" t="s">
        <v>74</v>
      </c>
      <c r="F236" s="165">
        <v>151</v>
      </c>
      <c r="G236" s="266" t="s">
        <v>169</v>
      </c>
      <c r="H236" s="163">
        <v>0.68055555555555558</v>
      </c>
      <c r="I236" s="164" t="s">
        <v>67</v>
      </c>
      <c r="J236" s="164">
        <v>96</v>
      </c>
      <c r="K236" s="266" t="s">
        <v>157</v>
      </c>
      <c r="L236" s="163">
        <v>0.69444444444444442</v>
      </c>
      <c r="M236" s="164" t="s">
        <v>309</v>
      </c>
      <c r="N236" s="165">
        <v>86</v>
      </c>
      <c r="O236" s="266" t="s">
        <v>155</v>
      </c>
      <c r="P236" s="163">
        <v>0.60069444444444442</v>
      </c>
      <c r="Q236" s="164" t="s">
        <v>51</v>
      </c>
      <c r="R236" s="165">
        <v>131</v>
      </c>
      <c r="S236" s="266" t="s">
        <v>166</v>
      </c>
    </row>
    <row r="237" spans="2:19" x14ac:dyDescent="0.2">
      <c r="C237" s="170">
        <v>43785</v>
      </c>
      <c r="D237" s="163">
        <v>0.71527777777777768</v>
      </c>
      <c r="E237" s="164" t="s">
        <v>75</v>
      </c>
      <c r="F237" s="165">
        <v>106</v>
      </c>
      <c r="G237" s="266" t="s">
        <v>158</v>
      </c>
      <c r="H237" s="163">
        <v>0.75</v>
      </c>
      <c r="I237" s="164" t="s">
        <v>71</v>
      </c>
      <c r="J237" s="164">
        <v>92</v>
      </c>
      <c r="K237" s="266" t="s">
        <v>160</v>
      </c>
      <c r="L237" s="163">
        <v>0.75694444444444442</v>
      </c>
      <c r="M237" s="164" t="s">
        <v>310</v>
      </c>
      <c r="N237" s="165">
        <v>108</v>
      </c>
      <c r="O237" s="266" t="s">
        <v>158</v>
      </c>
      <c r="P237" s="163">
        <v>0.69444444444444442</v>
      </c>
      <c r="Q237" s="164" t="s">
        <v>53</v>
      </c>
      <c r="R237" s="165">
        <v>96</v>
      </c>
      <c r="S237" s="266" t="s">
        <v>157</v>
      </c>
    </row>
    <row r="238" spans="2:19" x14ac:dyDescent="0.2">
      <c r="C238" s="170">
        <v>43785</v>
      </c>
      <c r="D238" s="163">
        <v>0.79166666666666663</v>
      </c>
      <c r="E238" s="164" t="s">
        <v>76</v>
      </c>
      <c r="F238" s="165">
        <v>88</v>
      </c>
      <c r="G238" s="266" t="s">
        <v>155</v>
      </c>
      <c r="H238" s="163">
        <v>0.81597222222222221</v>
      </c>
      <c r="I238" s="164" t="s">
        <v>145</v>
      </c>
      <c r="J238" s="164">
        <v>83</v>
      </c>
      <c r="K238" s="266" t="s">
        <v>159</v>
      </c>
      <c r="L238" s="163">
        <v>0.83333333333333337</v>
      </c>
      <c r="M238" s="164" t="s">
        <v>419</v>
      </c>
      <c r="N238" s="165">
        <v>108</v>
      </c>
      <c r="O238" s="266" t="s">
        <v>158</v>
      </c>
      <c r="P238" s="163">
        <v>0.76388888888888884</v>
      </c>
      <c r="Q238" s="164" t="s">
        <v>54</v>
      </c>
      <c r="R238" s="165">
        <v>126</v>
      </c>
      <c r="S238" s="266" t="s">
        <v>165</v>
      </c>
    </row>
    <row r="239" spans="2:19" x14ac:dyDescent="0.2">
      <c r="C239" s="170">
        <v>43785</v>
      </c>
      <c r="D239" s="163">
        <v>0.85416666666666663</v>
      </c>
      <c r="E239" s="164" t="s">
        <v>434</v>
      </c>
      <c r="F239" s="165">
        <v>92</v>
      </c>
      <c r="G239" s="266" t="s">
        <v>160</v>
      </c>
      <c r="H239" s="163">
        <v>0.875</v>
      </c>
      <c r="I239" s="164" t="s">
        <v>69</v>
      </c>
      <c r="J239" s="164">
        <v>91</v>
      </c>
      <c r="K239" s="266" t="s">
        <v>160</v>
      </c>
      <c r="L239" s="163">
        <v>0.90972222222222232</v>
      </c>
      <c r="M239" s="164" t="s">
        <v>301</v>
      </c>
      <c r="N239" s="165">
        <v>98</v>
      </c>
      <c r="O239" s="266" t="s">
        <v>157</v>
      </c>
      <c r="P239" s="163">
        <v>0.85416666666666663</v>
      </c>
      <c r="Q239" s="164" t="s">
        <v>386</v>
      </c>
      <c r="R239" s="165">
        <v>123</v>
      </c>
      <c r="S239" s="266" t="s">
        <v>167</v>
      </c>
    </row>
    <row r="240" spans="2:19" x14ac:dyDescent="0.2">
      <c r="C240" s="170">
        <v>43785</v>
      </c>
      <c r="D240" s="163">
        <v>0.92013888888888884</v>
      </c>
      <c r="E240" s="164" t="s">
        <v>103</v>
      </c>
      <c r="F240" s="165">
        <v>91</v>
      </c>
      <c r="G240" s="266" t="s">
        <v>160</v>
      </c>
      <c r="H240" s="163">
        <v>0.94097222222222221</v>
      </c>
      <c r="I240" s="164" t="s">
        <v>144</v>
      </c>
      <c r="J240" s="164">
        <v>97</v>
      </c>
      <c r="K240" s="266" t="s">
        <v>157</v>
      </c>
      <c r="L240" s="163">
        <v>0.97916666666666674</v>
      </c>
      <c r="M240" s="164" t="s">
        <v>363</v>
      </c>
      <c r="N240" s="165">
        <v>111</v>
      </c>
      <c r="O240" s="266" t="s">
        <v>164</v>
      </c>
      <c r="P240" s="163">
        <v>0.94097222222222221</v>
      </c>
      <c r="Q240" s="164" t="s">
        <v>151</v>
      </c>
      <c r="R240" s="165">
        <v>131</v>
      </c>
      <c r="S240" s="266" t="s">
        <v>166</v>
      </c>
    </row>
    <row r="241" spans="2:19" x14ac:dyDescent="0.2">
      <c r="C241" s="170">
        <v>43785</v>
      </c>
      <c r="D241" s="163">
        <v>0.98611111111111105</v>
      </c>
      <c r="E241" s="164" t="s">
        <v>108</v>
      </c>
      <c r="F241" s="165">
        <v>108</v>
      </c>
      <c r="G241" s="266" t="s">
        <v>158</v>
      </c>
      <c r="H241" s="163">
        <v>1.0416666666666741E-2</v>
      </c>
      <c r="I241" s="265" t="s">
        <v>198</v>
      </c>
      <c r="J241" s="265">
        <v>116</v>
      </c>
      <c r="K241" s="266" t="s">
        <v>161</v>
      </c>
      <c r="L241" s="163">
        <v>5.9027777777777901E-2</v>
      </c>
      <c r="M241" s="164" t="s">
        <v>357</v>
      </c>
      <c r="N241" s="165">
        <v>126</v>
      </c>
      <c r="O241" s="266" t="s">
        <v>165</v>
      </c>
      <c r="P241" s="163">
        <v>3.4722222222222321E-2</v>
      </c>
      <c r="Q241" s="164" t="s">
        <v>387</v>
      </c>
      <c r="R241" s="165">
        <v>108</v>
      </c>
      <c r="S241" s="266" t="s">
        <v>158</v>
      </c>
    </row>
    <row r="242" spans="2:19" x14ac:dyDescent="0.2">
      <c r="C242" s="170">
        <v>43785</v>
      </c>
      <c r="D242" s="163">
        <v>6.25E-2</v>
      </c>
      <c r="E242" s="164" t="s">
        <v>100</v>
      </c>
      <c r="F242" s="165">
        <v>81</v>
      </c>
      <c r="G242" s="266" t="s">
        <v>159</v>
      </c>
      <c r="H242" s="163">
        <v>9.3750000000000069E-2</v>
      </c>
      <c r="I242" s="265" t="s">
        <v>217</v>
      </c>
      <c r="J242" s="265">
        <v>141</v>
      </c>
      <c r="K242" s="266" t="s">
        <v>407</v>
      </c>
      <c r="L242" s="163">
        <v>0.14930555555555569</v>
      </c>
      <c r="M242" s="164" t="s">
        <v>243</v>
      </c>
      <c r="N242" s="165">
        <v>103</v>
      </c>
      <c r="O242" s="266" t="s">
        <v>163</v>
      </c>
      <c r="P242" s="163">
        <v>0.11111111111111122</v>
      </c>
      <c r="Q242" s="164" t="s">
        <v>388</v>
      </c>
      <c r="R242" s="165">
        <v>144</v>
      </c>
      <c r="S242" s="266" t="s">
        <v>407</v>
      </c>
    </row>
    <row r="243" spans="2:19" x14ac:dyDescent="0.2">
      <c r="C243" s="170">
        <v>43785</v>
      </c>
      <c r="D243" s="163">
        <v>0.12152777777777779</v>
      </c>
      <c r="E243" s="164" t="s">
        <v>101</v>
      </c>
      <c r="F243" s="165">
        <v>127</v>
      </c>
      <c r="G243" s="266" t="s">
        <v>165</v>
      </c>
      <c r="H243" s="163">
        <v>0.1944444444444445</v>
      </c>
      <c r="I243" s="164" t="s">
        <v>222</v>
      </c>
      <c r="J243" s="164">
        <v>106</v>
      </c>
      <c r="K243" s="266" t="s">
        <v>158</v>
      </c>
      <c r="L243" s="163">
        <v>0.22222222222222238</v>
      </c>
      <c r="M243" s="164" t="s">
        <v>304</v>
      </c>
      <c r="N243" s="165">
        <v>99</v>
      </c>
      <c r="O243" s="266" t="s">
        <v>157</v>
      </c>
      <c r="P243" s="163">
        <v>0.21180555555555564</v>
      </c>
      <c r="Q243" s="164" t="s">
        <v>394</v>
      </c>
      <c r="R243" s="165">
        <v>111</v>
      </c>
      <c r="S243" s="266" t="s">
        <v>164</v>
      </c>
    </row>
    <row r="244" spans="2:19" ht="13.5" thickBot="1" x14ac:dyDescent="0.25">
      <c r="B244" s="241"/>
      <c r="C244" s="171">
        <v>43785</v>
      </c>
      <c r="D244" s="167">
        <v>0.21180555555555558</v>
      </c>
      <c r="E244" s="168" t="s">
        <v>102</v>
      </c>
      <c r="F244" s="169">
        <v>81</v>
      </c>
      <c r="G244" s="266" t="s">
        <v>159</v>
      </c>
      <c r="H244" s="167">
        <v>0.27083333333333337</v>
      </c>
      <c r="I244" s="168">
        <v>0</v>
      </c>
      <c r="J244" s="168">
        <v>0</v>
      </c>
      <c r="K244" s="266" t="s">
        <v>156</v>
      </c>
      <c r="L244" s="167">
        <v>0.2916666666666668</v>
      </c>
      <c r="M244" s="168">
        <v>0</v>
      </c>
      <c r="N244" s="169">
        <v>0</v>
      </c>
      <c r="O244" s="266" t="s">
        <v>156</v>
      </c>
      <c r="P244" s="167">
        <v>0.29166666666666674</v>
      </c>
      <c r="Q244" s="168">
        <v>0</v>
      </c>
      <c r="R244" s="169">
        <v>0</v>
      </c>
      <c r="S244" s="266" t="s">
        <v>156</v>
      </c>
    </row>
    <row r="245" spans="2:19" x14ac:dyDescent="0.2">
      <c r="B245" s="1" t="s">
        <v>6</v>
      </c>
      <c r="C245" s="170">
        <v>43786</v>
      </c>
      <c r="D245" s="163">
        <v>0.27083333333333337</v>
      </c>
      <c r="E245" s="164">
        <v>0</v>
      </c>
      <c r="F245" s="165">
        <v>0</v>
      </c>
      <c r="G245" s="266" t="s">
        <v>156</v>
      </c>
      <c r="H245" s="163">
        <v>0.27083333333333337</v>
      </c>
      <c r="I245" s="164" t="s">
        <v>274</v>
      </c>
      <c r="J245" s="164">
        <v>91</v>
      </c>
      <c r="K245" s="266" t="s">
        <v>160</v>
      </c>
      <c r="L245" s="163">
        <v>0.29166666666666663</v>
      </c>
      <c r="M245" s="164" t="s">
        <v>44</v>
      </c>
      <c r="N245" s="165">
        <v>103</v>
      </c>
      <c r="O245" s="266" t="s">
        <v>163</v>
      </c>
      <c r="P245" s="163">
        <v>0.29166666666666674</v>
      </c>
      <c r="Q245" s="164">
        <v>0</v>
      </c>
      <c r="R245" s="165">
        <v>0</v>
      </c>
      <c r="S245" s="266" t="s">
        <v>156</v>
      </c>
    </row>
    <row r="246" spans="2:19" x14ac:dyDescent="0.2">
      <c r="C246" s="170">
        <v>43786</v>
      </c>
      <c r="D246" s="163">
        <v>0.27083333333333337</v>
      </c>
      <c r="E246" s="164" t="s">
        <v>79</v>
      </c>
      <c r="F246" s="165">
        <v>96</v>
      </c>
      <c r="G246" s="266" t="s">
        <v>157</v>
      </c>
      <c r="H246" s="163">
        <v>0.33680555555555558</v>
      </c>
      <c r="I246" s="164" t="s">
        <v>275</v>
      </c>
      <c r="J246" s="164">
        <v>93</v>
      </c>
      <c r="K246" s="266" t="s">
        <v>160</v>
      </c>
      <c r="L246" s="163">
        <v>0.36458333333333331</v>
      </c>
      <c r="M246" s="164" t="s">
        <v>315</v>
      </c>
      <c r="N246" s="165">
        <v>88</v>
      </c>
      <c r="O246" s="266" t="s">
        <v>155</v>
      </c>
      <c r="P246" s="163">
        <v>0.29166666666666674</v>
      </c>
      <c r="Q246" s="164" t="s">
        <v>403</v>
      </c>
      <c r="R246" s="165">
        <v>87</v>
      </c>
      <c r="S246" s="266" t="s">
        <v>155</v>
      </c>
    </row>
    <row r="247" spans="2:19" x14ac:dyDescent="0.2">
      <c r="C247" s="170">
        <v>43786</v>
      </c>
      <c r="D247" s="163">
        <v>0.34027777777777779</v>
      </c>
      <c r="E247" s="164" t="s">
        <v>87</v>
      </c>
      <c r="F247" s="165">
        <v>116</v>
      </c>
      <c r="G247" s="266" t="s">
        <v>161</v>
      </c>
      <c r="H247" s="163">
        <v>0.40277777777777779</v>
      </c>
      <c r="I247" s="164" t="s">
        <v>269</v>
      </c>
      <c r="J247" s="164">
        <v>86</v>
      </c>
      <c r="K247" s="266" t="s">
        <v>155</v>
      </c>
      <c r="L247" s="163">
        <v>0.42708333333333331</v>
      </c>
      <c r="M247" s="164" t="s">
        <v>316</v>
      </c>
      <c r="N247" s="165">
        <v>102</v>
      </c>
      <c r="O247" s="266" t="s">
        <v>163</v>
      </c>
      <c r="P247" s="163">
        <v>0.35416666666666674</v>
      </c>
      <c r="Q247" s="164" t="s">
        <v>389</v>
      </c>
      <c r="R247" s="165">
        <v>88</v>
      </c>
      <c r="S247" s="266" t="s">
        <v>155</v>
      </c>
    </row>
    <row r="248" spans="2:19" x14ac:dyDescent="0.2">
      <c r="C248" s="170">
        <v>43786</v>
      </c>
      <c r="D248" s="163">
        <v>0.4236111111111111</v>
      </c>
      <c r="E248" s="164" t="s">
        <v>84</v>
      </c>
      <c r="F248" s="165">
        <v>101</v>
      </c>
      <c r="G248" s="266" t="s">
        <v>163</v>
      </c>
      <c r="H248" s="163">
        <v>0.46527777777777779</v>
      </c>
      <c r="I248" s="164" t="s">
        <v>64</v>
      </c>
      <c r="J248" s="164">
        <v>83</v>
      </c>
      <c r="K248" s="266" t="s">
        <v>159</v>
      </c>
      <c r="L248" s="163">
        <v>0.5</v>
      </c>
      <c r="M248" s="164" t="s">
        <v>55</v>
      </c>
      <c r="N248" s="165">
        <v>116</v>
      </c>
      <c r="O248" s="266" t="s">
        <v>161</v>
      </c>
      <c r="P248" s="163">
        <v>0.41666666666666674</v>
      </c>
      <c r="Q248" s="164" t="s">
        <v>85</v>
      </c>
      <c r="R248" s="165">
        <v>133</v>
      </c>
      <c r="S248" s="266" t="s">
        <v>166</v>
      </c>
    </row>
    <row r="249" spans="2:19" x14ac:dyDescent="0.2">
      <c r="C249" s="170">
        <v>43786</v>
      </c>
      <c r="D249" s="163">
        <v>0.49652777777777779</v>
      </c>
      <c r="E249" s="164" t="s">
        <v>89</v>
      </c>
      <c r="F249" s="165">
        <v>98</v>
      </c>
      <c r="G249" s="266" t="s">
        <v>157</v>
      </c>
      <c r="H249" s="163">
        <v>0.52430555555555558</v>
      </c>
      <c r="I249" s="164" t="s">
        <v>414</v>
      </c>
      <c r="J249" s="164">
        <v>99</v>
      </c>
      <c r="K249" s="266" t="s">
        <v>157</v>
      </c>
      <c r="L249" s="163">
        <v>0.58333333333333337</v>
      </c>
      <c r="M249" s="164" t="s">
        <v>428</v>
      </c>
      <c r="N249" s="165">
        <v>83</v>
      </c>
      <c r="O249" s="266" t="s">
        <v>159</v>
      </c>
      <c r="P249" s="163">
        <v>0.51041666666666674</v>
      </c>
      <c r="Q249" s="164" t="s">
        <v>31</v>
      </c>
      <c r="R249" s="165">
        <v>101</v>
      </c>
      <c r="S249" s="266" t="s">
        <v>163</v>
      </c>
    </row>
    <row r="250" spans="2:19" x14ac:dyDescent="0.2">
      <c r="C250" s="170">
        <v>43786</v>
      </c>
      <c r="D250" s="163">
        <v>0.56597222222222221</v>
      </c>
      <c r="E250" s="164" t="s">
        <v>82</v>
      </c>
      <c r="F250" s="165">
        <v>96</v>
      </c>
      <c r="G250" s="266" t="s">
        <v>157</v>
      </c>
      <c r="H250" s="163">
        <v>0.59375</v>
      </c>
      <c r="I250" s="164" t="s">
        <v>271</v>
      </c>
      <c r="J250" s="164">
        <v>88</v>
      </c>
      <c r="K250" s="266" t="s">
        <v>155</v>
      </c>
      <c r="L250" s="163">
        <v>0.64236111111111116</v>
      </c>
      <c r="M250" s="164" t="s">
        <v>57</v>
      </c>
      <c r="N250" s="165">
        <v>101</v>
      </c>
      <c r="O250" s="266" t="s">
        <v>163</v>
      </c>
      <c r="P250" s="163">
        <v>0.58333333333333337</v>
      </c>
      <c r="Q250" s="164" t="s">
        <v>32</v>
      </c>
      <c r="R250" s="165">
        <v>97</v>
      </c>
      <c r="S250" s="266" t="s">
        <v>157</v>
      </c>
    </row>
    <row r="251" spans="2:19" x14ac:dyDescent="0.2">
      <c r="C251" s="170">
        <v>43786</v>
      </c>
      <c r="D251" s="163">
        <v>0.63541666666666663</v>
      </c>
      <c r="E251" s="164" t="s">
        <v>90</v>
      </c>
      <c r="F251" s="165">
        <v>91</v>
      </c>
      <c r="G251" s="266" t="s">
        <v>160</v>
      </c>
      <c r="H251" s="163">
        <v>0.65625</v>
      </c>
      <c r="I251" s="164" t="s">
        <v>272</v>
      </c>
      <c r="J251" s="164">
        <v>92</v>
      </c>
      <c r="K251" s="266" t="s">
        <v>160</v>
      </c>
      <c r="L251" s="163">
        <v>0.71527777777777779</v>
      </c>
      <c r="M251" s="164" t="s">
        <v>425</v>
      </c>
      <c r="N251" s="165">
        <v>76</v>
      </c>
      <c r="O251" s="266" t="s">
        <v>168</v>
      </c>
      <c r="P251" s="163">
        <v>0.65277777777777779</v>
      </c>
      <c r="Q251" s="164" t="s">
        <v>35</v>
      </c>
      <c r="R251" s="165">
        <v>82</v>
      </c>
      <c r="S251" s="266" t="s">
        <v>159</v>
      </c>
    </row>
    <row r="252" spans="2:19" x14ac:dyDescent="0.2">
      <c r="C252" s="170">
        <v>43786</v>
      </c>
      <c r="D252" s="163">
        <v>0.70138888888888884</v>
      </c>
      <c r="E252" s="164" t="s">
        <v>68</v>
      </c>
      <c r="F252" s="165">
        <v>94</v>
      </c>
      <c r="G252" s="266" t="s">
        <v>160</v>
      </c>
      <c r="H252" s="163">
        <v>0.72222222222222221</v>
      </c>
      <c r="I252" s="164" t="s">
        <v>79</v>
      </c>
      <c r="J252" s="164">
        <v>96</v>
      </c>
      <c r="K252" s="266" t="s">
        <v>157</v>
      </c>
      <c r="L252" s="163">
        <v>0.77083333333333337</v>
      </c>
      <c r="M252" s="164" t="s">
        <v>313</v>
      </c>
      <c r="N252" s="165">
        <v>89</v>
      </c>
      <c r="O252" s="266" t="s">
        <v>155</v>
      </c>
      <c r="P252" s="163">
        <v>0.71180555555555558</v>
      </c>
      <c r="Q252" s="164" t="s">
        <v>373</v>
      </c>
      <c r="R252" s="165">
        <v>104</v>
      </c>
      <c r="S252" s="266" t="s">
        <v>163</v>
      </c>
    </row>
    <row r="253" spans="2:19" x14ac:dyDescent="0.2">
      <c r="C253" s="170">
        <v>43786</v>
      </c>
      <c r="D253" s="163">
        <v>0.76736111111111105</v>
      </c>
      <c r="E253" s="164" t="s">
        <v>86</v>
      </c>
      <c r="F253" s="165">
        <v>121</v>
      </c>
      <c r="G253" s="266" t="s">
        <v>167</v>
      </c>
      <c r="H253" s="163">
        <v>0.79166666666666663</v>
      </c>
      <c r="I253" s="164" t="s">
        <v>273</v>
      </c>
      <c r="J253" s="164">
        <v>116</v>
      </c>
      <c r="K253" s="266" t="s">
        <v>161</v>
      </c>
      <c r="L253" s="163">
        <v>0.83333333333333337</v>
      </c>
      <c r="M253" s="164" t="s">
        <v>17</v>
      </c>
      <c r="N253" s="165">
        <v>93</v>
      </c>
      <c r="O253" s="266" t="s">
        <v>160</v>
      </c>
      <c r="P253" s="163">
        <v>0.78472222222222221</v>
      </c>
      <c r="Q253" s="164" t="s">
        <v>374</v>
      </c>
      <c r="R253" s="165">
        <v>96</v>
      </c>
      <c r="S253" s="266" t="s">
        <v>157</v>
      </c>
    </row>
    <row r="254" spans="2:19" x14ac:dyDescent="0.2">
      <c r="C254" s="170">
        <v>43786</v>
      </c>
      <c r="D254" s="163">
        <v>0.85416666666666663</v>
      </c>
      <c r="E254" s="164" t="s">
        <v>419</v>
      </c>
      <c r="F254" s="165">
        <v>108</v>
      </c>
      <c r="G254" s="266" t="s">
        <v>158</v>
      </c>
      <c r="H254" s="163">
        <v>0.875</v>
      </c>
      <c r="I254" s="164" t="s">
        <v>62</v>
      </c>
      <c r="J254" s="164">
        <v>113</v>
      </c>
      <c r="K254" s="266" t="s">
        <v>164</v>
      </c>
      <c r="L254" s="163">
        <v>0.89930555555555558</v>
      </c>
      <c r="M254" s="164" t="s">
        <v>16</v>
      </c>
      <c r="N254" s="165">
        <v>88</v>
      </c>
      <c r="O254" s="266" t="s">
        <v>155</v>
      </c>
      <c r="P254" s="163">
        <v>0.85416666666666663</v>
      </c>
      <c r="Q254" s="164" t="s">
        <v>96</v>
      </c>
      <c r="R254" s="165">
        <v>99</v>
      </c>
      <c r="S254" s="266" t="s">
        <v>157</v>
      </c>
    </row>
    <row r="255" spans="2:19" x14ac:dyDescent="0.2">
      <c r="C255" s="170">
        <v>43786</v>
      </c>
      <c r="D255" s="163">
        <v>0.93055555555555558</v>
      </c>
      <c r="E255" s="164" t="s">
        <v>412</v>
      </c>
      <c r="F255" s="165">
        <v>92</v>
      </c>
      <c r="G255" s="266" t="s">
        <v>160</v>
      </c>
      <c r="H255" s="163">
        <v>0.95486111111111116</v>
      </c>
      <c r="I255" s="164" t="s">
        <v>121</v>
      </c>
      <c r="J255" s="164">
        <v>79</v>
      </c>
      <c r="K255" s="266" t="s">
        <v>168</v>
      </c>
      <c r="L255" s="163">
        <v>0.96180555555555558</v>
      </c>
      <c r="M255" s="164" t="s">
        <v>341</v>
      </c>
      <c r="N255" s="165">
        <v>126</v>
      </c>
      <c r="O255" s="266" t="s">
        <v>165</v>
      </c>
      <c r="P255" s="163">
        <v>0.92361111111111105</v>
      </c>
      <c r="Q255" s="164" t="s">
        <v>106</v>
      </c>
      <c r="R255" s="165">
        <v>103</v>
      </c>
      <c r="S255" s="266" t="s">
        <v>163</v>
      </c>
    </row>
    <row r="256" spans="2:19" x14ac:dyDescent="0.2">
      <c r="C256" s="170">
        <v>43786</v>
      </c>
      <c r="D256" s="163">
        <v>0.99652777777777779</v>
      </c>
      <c r="E256" s="164" t="s">
        <v>120</v>
      </c>
      <c r="F256" s="165">
        <v>131</v>
      </c>
      <c r="G256" s="266" t="s">
        <v>166</v>
      </c>
      <c r="H256" s="163">
        <v>1.0416666666666741E-2</v>
      </c>
      <c r="I256" s="265" t="s">
        <v>199</v>
      </c>
      <c r="J256" s="265">
        <v>136</v>
      </c>
      <c r="K256" s="266" t="s">
        <v>404</v>
      </c>
      <c r="L256" s="163">
        <v>5.2083333333333259E-2</v>
      </c>
      <c r="M256" s="164" t="s">
        <v>345</v>
      </c>
      <c r="N256" s="165">
        <v>109</v>
      </c>
      <c r="O256" s="266" t="s">
        <v>158</v>
      </c>
      <c r="P256" s="163">
        <v>0.99652777777777768</v>
      </c>
      <c r="Q256" s="164" t="s">
        <v>112</v>
      </c>
      <c r="R256" s="165">
        <v>121</v>
      </c>
      <c r="S256" s="266" t="s">
        <v>167</v>
      </c>
    </row>
    <row r="257" spans="2:19" x14ac:dyDescent="0.2">
      <c r="C257" s="170">
        <v>43786</v>
      </c>
      <c r="D257" s="163">
        <v>9.0277777777777679E-2</v>
      </c>
      <c r="E257" s="164" t="s">
        <v>112</v>
      </c>
      <c r="F257" s="165">
        <v>121</v>
      </c>
      <c r="G257" s="266" t="s">
        <v>167</v>
      </c>
      <c r="H257" s="163">
        <v>0.10763888888888896</v>
      </c>
      <c r="I257" s="265" t="s">
        <v>200</v>
      </c>
      <c r="J257" s="265">
        <v>123</v>
      </c>
      <c r="K257" s="266" t="s">
        <v>167</v>
      </c>
      <c r="L257" s="163">
        <v>0.12847222222222215</v>
      </c>
      <c r="M257" s="164" t="s">
        <v>343</v>
      </c>
      <c r="N257" s="165">
        <v>133</v>
      </c>
      <c r="O257" s="266" t="s">
        <v>166</v>
      </c>
      <c r="P257" s="163">
        <v>8.3333333333333259E-2</v>
      </c>
      <c r="Q257" s="164" t="s">
        <v>136</v>
      </c>
      <c r="R257" s="165">
        <v>101</v>
      </c>
      <c r="S257" s="266" t="s">
        <v>163</v>
      </c>
    </row>
    <row r="258" spans="2:19" x14ac:dyDescent="0.2">
      <c r="C258" s="170">
        <v>43786</v>
      </c>
      <c r="D258" s="163">
        <v>0.17708333333333326</v>
      </c>
      <c r="E258" s="164" t="s">
        <v>113</v>
      </c>
      <c r="F258" s="165">
        <v>133</v>
      </c>
      <c r="G258" s="266" t="s">
        <v>166</v>
      </c>
      <c r="H258" s="163">
        <v>0.19444444444444453</v>
      </c>
      <c r="I258" s="164" t="s">
        <v>236</v>
      </c>
      <c r="J258" s="164">
        <v>106</v>
      </c>
      <c r="K258" s="266" t="s">
        <v>158</v>
      </c>
      <c r="L258" s="163">
        <v>0.22222222222222215</v>
      </c>
      <c r="M258" s="164" t="s">
        <v>432</v>
      </c>
      <c r="N258" s="165">
        <v>96</v>
      </c>
      <c r="O258" s="266" t="s">
        <v>157</v>
      </c>
      <c r="P258" s="163">
        <v>0.15624999999999994</v>
      </c>
      <c r="Q258" s="164" t="s">
        <v>399</v>
      </c>
      <c r="R258" s="165">
        <v>93</v>
      </c>
      <c r="S258" s="266" t="s">
        <v>160</v>
      </c>
    </row>
    <row r="259" spans="2:19" ht="13.5" thickBot="1" x14ac:dyDescent="0.25">
      <c r="B259" s="241"/>
      <c r="C259" s="171">
        <v>43786</v>
      </c>
      <c r="D259" s="167">
        <v>0.27083333333333326</v>
      </c>
      <c r="E259" s="168">
        <v>0</v>
      </c>
      <c r="F259" s="169">
        <v>0</v>
      </c>
      <c r="G259" s="266" t="s">
        <v>156</v>
      </c>
      <c r="H259" s="167">
        <v>0.27083333333333343</v>
      </c>
      <c r="I259" s="168">
        <v>0</v>
      </c>
      <c r="J259" s="168">
        <v>0</v>
      </c>
      <c r="K259" s="266" t="s">
        <v>156</v>
      </c>
      <c r="L259" s="167">
        <v>0.29166666666666657</v>
      </c>
      <c r="M259" s="168">
        <v>0</v>
      </c>
      <c r="N259" s="169">
        <v>0</v>
      </c>
      <c r="O259" s="266" t="s">
        <v>156</v>
      </c>
      <c r="P259" s="167">
        <v>0.22222222222222215</v>
      </c>
      <c r="Q259" s="168" t="s">
        <v>304</v>
      </c>
      <c r="R259" s="169">
        <v>99</v>
      </c>
      <c r="S259" s="266" t="s">
        <v>157</v>
      </c>
    </row>
    <row r="260" spans="2:19" x14ac:dyDescent="0.2">
      <c r="B260" s="242" t="s">
        <v>1</v>
      </c>
      <c r="C260" s="176">
        <v>43787</v>
      </c>
      <c r="D260" s="163">
        <v>0.27083333333333331</v>
      </c>
      <c r="E260" s="164">
        <v>0</v>
      </c>
      <c r="F260" s="165">
        <v>0</v>
      </c>
      <c r="G260" s="266" t="s">
        <v>156</v>
      </c>
      <c r="H260" s="163">
        <v>0.27083333333333326</v>
      </c>
      <c r="I260" s="164" t="s">
        <v>282</v>
      </c>
      <c r="J260" s="164">
        <v>101</v>
      </c>
      <c r="K260" s="266" t="s">
        <v>163</v>
      </c>
      <c r="L260" s="163">
        <v>0.2916666666666668</v>
      </c>
      <c r="M260" s="164" t="s">
        <v>420</v>
      </c>
      <c r="N260" s="165">
        <v>81</v>
      </c>
      <c r="O260" s="266" t="s">
        <v>159</v>
      </c>
      <c r="P260" s="163">
        <v>0.29166666666666674</v>
      </c>
      <c r="Q260" s="164">
        <v>0</v>
      </c>
      <c r="R260" s="165">
        <v>0</v>
      </c>
      <c r="S260" s="266" t="s">
        <v>156</v>
      </c>
    </row>
    <row r="261" spans="2:19" x14ac:dyDescent="0.2">
      <c r="B261" s="242"/>
      <c r="C261" s="156">
        <v>43787</v>
      </c>
      <c r="D261" s="157">
        <v>0.27083333333333331</v>
      </c>
      <c r="E261" s="158">
        <v>0</v>
      </c>
      <c r="F261" s="159">
        <v>0</v>
      </c>
      <c r="G261" s="266" t="s">
        <v>156</v>
      </c>
      <c r="H261" s="157">
        <v>0.34374999999999994</v>
      </c>
      <c r="I261" s="158" t="s">
        <v>152</v>
      </c>
      <c r="J261" s="158">
        <v>84</v>
      </c>
      <c r="K261" s="266" t="s">
        <v>159</v>
      </c>
      <c r="L261" s="157">
        <v>0.35069444444444459</v>
      </c>
      <c r="M261" s="158" t="s">
        <v>422</v>
      </c>
      <c r="N261" s="159">
        <v>66</v>
      </c>
      <c r="O261" s="266" t="s">
        <v>409</v>
      </c>
      <c r="P261" s="157">
        <v>0.29166666666666674</v>
      </c>
      <c r="Q261" s="158" t="s">
        <v>301</v>
      </c>
      <c r="R261" s="159">
        <v>98</v>
      </c>
      <c r="S261" s="266" t="s">
        <v>157</v>
      </c>
    </row>
    <row r="262" spans="2:19" x14ac:dyDescent="0.2">
      <c r="B262" s="242"/>
      <c r="C262" s="156">
        <v>43787</v>
      </c>
      <c r="D262" s="157">
        <v>0.27083333333333331</v>
      </c>
      <c r="E262" s="158" t="s">
        <v>61</v>
      </c>
      <c r="F262" s="159">
        <v>117</v>
      </c>
      <c r="G262" s="266" t="s">
        <v>161</v>
      </c>
      <c r="H262" s="157">
        <v>0.40277777777777773</v>
      </c>
      <c r="I262" s="158" t="s">
        <v>148</v>
      </c>
      <c r="J262" s="158">
        <v>94</v>
      </c>
      <c r="K262" s="266" t="s">
        <v>160</v>
      </c>
      <c r="L262" s="157">
        <v>0.39930555555555569</v>
      </c>
      <c r="M262" s="158" t="s">
        <v>424</v>
      </c>
      <c r="N262" s="159">
        <v>79</v>
      </c>
      <c r="O262" s="266" t="s">
        <v>168</v>
      </c>
      <c r="P262" s="157">
        <v>0.36111111111111116</v>
      </c>
      <c r="Q262" s="158" t="s">
        <v>377</v>
      </c>
      <c r="R262" s="159">
        <v>104</v>
      </c>
      <c r="S262" s="266" t="s">
        <v>163</v>
      </c>
    </row>
    <row r="263" spans="2:19" x14ac:dyDescent="0.2">
      <c r="B263" s="242"/>
      <c r="C263" s="156">
        <v>43787</v>
      </c>
      <c r="D263" s="157">
        <v>0.35416666666666663</v>
      </c>
      <c r="E263" s="158" t="s">
        <v>92</v>
      </c>
      <c r="F263" s="159">
        <v>116</v>
      </c>
      <c r="G263" s="266" t="s">
        <v>161</v>
      </c>
      <c r="H263" s="157">
        <v>0.46874999999999994</v>
      </c>
      <c r="I263" s="158" t="s">
        <v>276</v>
      </c>
      <c r="J263" s="158">
        <v>103</v>
      </c>
      <c r="K263" s="266" t="s">
        <v>163</v>
      </c>
      <c r="L263" s="157">
        <v>0.45486111111111122</v>
      </c>
      <c r="M263" s="158" t="s">
        <v>325</v>
      </c>
      <c r="N263" s="159">
        <v>101</v>
      </c>
      <c r="O263" s="266" t="s">
        <v>163</v>
      </c>
      <c r="P263" s="157">
        <v>0.43402777777777785</v>
      </c>
      <c r="Q263" s="158" t="s">
        <v>66</v>
      </c>
      <c r="R263" s="159">
        <v>117</v>
      </c>
      <c r="S263" s="266" t="s">
        <v>161</v>
      </c>
    </row>
    <row r="264" spans="2:19" x14ac:dyDescent="0.2">
      <c r="B264" s="242"/>
      <c r="C264" s="156">
        <v>43787</v>
      </c>
      <c r="D264" s="157">
        <v>0.43749999999999994</v>
      </c>
      <c r="E264" s="158" t="s">
        <v>80</v>
      </c>
      <c r="F264" s="159">
        <v>114</v>
      </c>
      <c r="G264" s="266" t="s">
        <v>164</v>
      </c>
      <c r="H264" s="157">
        <v>0.54166666666666663</v>
      </c>
      <c r="I264" s="158" t="s">
        <v>277</v>
      </c>
      <c r="J264" s="158">
        <v>81</v>
      </c>
      <c r="K264" s="266" t="s">
        <v>159</v>
      </c>
      <c r="L264" s="157">
        <v>0.5277777777777779</v>
      </c>
      <c r="M264" s="158" t="s">
        <v>423</v>
      </c>
      <c r="N264" s="159">
        <v>101</v>
      </c>
      <c r="O264" s="266" t="s">
        <v>163</v>
      </c>
      <c r="P264" s="157">
        <v>0.51736111111111116</v>
      </c>
      <c r="Q264" s="158" t="s">
        <v>78</v>
      </c>
      <c r="R264" s="159">
        <v>89</v>
      </c>
      <c r="S264" s="266" t="s">
        <v>155</v>
      </c>
    </row>
    <row r="265" spans="2:19" x14ac:dyDescent="0.2">
      <c r="B265" s="242"/>
      <c r="C265" s="156">
        <v>43787</v>
      </c>
      <c r="D265" s="157">
        <v>0.51736111111111105</v>
      </c>
      <c r="E265" s="158" t="s">
        <v>68</v>
      </c>
      <c r="F265" s="159">
        <v>94</v>
      </c>
      <c r="G265" s="266" t="s">
        <v>160</v>
      </c>
      <c r="H265" s="157">
        <v>0.60069444444444442</v>
      </c>
      <c r="I265" s="158" t="s">
        <v>278</v>
      </c>
      <c r="J265" s="158">
        <v>111</v>
      </c>
      <c r="K265" s="266" t="s">
        <v>164</v>
      </c>
      <c r="L265" s="157">
        <v>0.60069444444444453</v>
      </c>
      <c r="M265" s="158" t="s">
        <v>323</v>
      </c>
      <c r="N265" s="159">
        <v>102</v>
      </c>
      <c r="O265" s="266" t="s">
        <v>163</v>
      </c>
      <c r="P265" s="157">
        <v>0.57986111111111116</v>
      </c>
      <c r="Q265" s="158" t="s">
        <v>71</v>
      </c>
      <c r="R265" s="159">
        <v>92</v>
      </c>
      <c r="S265" s="266" t="s">
        <v>160</v>
      </c>
    </row>
    <row r="266" spans="2:19" x14ac:dyDescent="0.2">
      <c r="B266" s="242"/>
      <c r="C266" s="156">
        <v>43787</v>
      </c>
      <c r="D266" s="157">
        <v>0.58333333333333326</v>
      </c>
      <c r="E266" s="158" t="s">
        <v>18</v>
      </c>
      <c r="F266" s="159">
        <v>131</v>
      </c>
      <c r="G266" s="266" t="s">
        <v>166</v>
      </c>
      <c r="H266" s="157">
        <v>0.68055555555555558</v>
      </c>
      <c r="I266" s="158" t="s">
        <v>279</v>
      </c>
      <c r="J266" s="158">
        <v>89</v>
      </c>
      <c r="K266" s="266" t="s">
        <v>155</v>
      </c>
      <c r="L266" s="157">
        <v>0.67361111111111116</v>
      </c>
      <c r="M266" s="158" t="s">
        <v>314</v>
      </c>
      <c r="N266" s="159">
        <v>122</v>
      </c>
      <c r="O266" s="266" t="s">
        <v>167</v>
      </c>
      <c r="P266" s="157">
        <v>0.64583333333333337</v>
      </c>
      <c r="Q266" s="158" t="s">
        <v>378</v>
      </c>
      <c r="R266" s="159">
        <v>91</v>
      </c>
      <c r="S266" s="266" t="s">
        <v>160</v>
      </c>
    </row>
    <row r="267" spans="2:19" x14ac:dyDescent="0.2">
      <c r="B267" s="242"/>
      <c r="C267" s="156">
        <v>43787</v>
      </c>
      <c r="D267" s="157">
        <v>0.67708333333333326</v>
      </c>
      <c r="E267" s="158" t="s">
        <v>47</v>
      </c>
      <c r="F267" s="159">
        <v>116</v>
      </c>
      <c r="G267" s="266" t="s">
        <v>161</v>
      </c>
      <c r="H267" s="157">
        <v>0.74305555555555558</v>
      </c>
      <c r="I267" s="158" t="s">
        <v>283</v>
      </c>
      <c r="J267" s="158">
        <v>104</v>
      </c>
      <c r="K267" s="266" t="s">
        <v>163</v>
      </c>
      <c r="L267" s="157">
        <v>0.76041666666666674</v>
      </c>
      <c r="M267" s="158" t="s">
        <v>84</v>
      </c>
      <c r="N267" s="159">
        <v>101</v>
      </c>
      <c r="O267" s="266" t="s">
        <v>163</v>
      </c>
      <c r="P267" s="157">
        <v>0.71180555555555558</v>
      </c>
      <c r="Q267" s="158" t="s">
        <v>73</v>
      </c>
      <c r="R267" s="159">
        <v>111</v>
      </c>
      <c r="S267" s="266" t="s">
        <v>164</v>
      </c>
    </row>
    <row r="268" spans="2:19" x14ac:dyDescent="0.2">
      <c r="B268" s="242"/>
      <c r="C268" s="156">
        <v>43787</v>
      </c>
      <c r="D268" s="157">
        <v>0.76041666666666663</v>
      </c>
      <c r="E268" s="158" t="s">
        <v>85</v>
      </c>
      <c r="F268" s="159">
        <v>133</v>
      </c>
      <c r="G268" s="266" t="s">
        <v>166</v>
      </c>
      <c r="H268" s="157">
        <v>0.81597222222222221</v>
      </c>
      <c r="I268" s="158" t="s">
        <v>281</v>
      </c>
      <c r="J268" s="158">
        <v>84</v>
      </c>
      <c r="K268" s="266" t="s">
        <v>159</v>
      </c>
      <c r="L268" s="157">
        <v>0.83333333333333337</v>
      </c>
      <c r="M268" s="158" t="s">
        <v>419</v>
      </c>
      <c r="N268" s="159">
        <v>111</v>
      </c>
      <c r="O268" s="266" t="s">
        <v>164</v>
      </c>
      <c r="P268" s="157">
        <v>0.79166666666666663</v>
      </c>
      <c r="Q268" s="158" t="s">
        <v>95</v>
      </c>
      <c r="R268" s="159">
        <v>86</v>
      </c>
      <c r="S268" s="266" t="s">
        <v>155</v>
      </c>
    </row>
    <row r="269" spans="2:19" x14ac:dyDescent="0.2">
      <c r="B269" s="242"/>
      <c r="C269" s="156">
        <v>43787</v>
      </c>
      <c r="D269" s="157">
        <v>0.85416666666666663</v>
      </c>
      <c r="E269" s="158" t="s">
        <v>418</v>
      </c>
      <c r="F269" s="159">
        <v>102</v>
      </c>
      <c r="G269" s="266" t="s">
        <v>163</v>
      </c>
      <c r="H269" s="157">
        <v>0.875</v>
      </c>
      <c r="I269" s="158" t="s">
        <v>108</v>
      </c>
      <c r="J269" s="158">
        <v>108</v>
      </c>
      <c r="K269" s="266" t="s">
        <v>158</v>
      </c>
      <c r="L269" s="157">
        <v>0.91319444444444442</v>
      </c>
      <c r="M269" s="158" t="s">
        <v>434</v>
      </c>
      <c r="N269" s="159">
        <v>92</v>
      </c>
      <c r="O269" s="266" t="s">
        <v>160</v>
      </c>
      <c r="P269" s="157">
        <v>0.85416666666666663</v>
      </c>
      <c r="Q269" s="158" t="s">
        <v>86</v>
      </c>
      <c r="R269" s="159">
        <v>121</v>
      </c>
      <c r="S269" s="266" t="s">
        <v>167</v>
      </c>
    </row>
    <row r="270" spans="2:19" x14ac:dyDescent="0.2">
      <c r="B270" s="242"/>
      <c r="C270" s="156">
        <v>43787</v>
      </c>
      <c r="D270" s="157">
        <v>0.92708333333333326</v>
      </c>
      <c r="E270" s="158" t="s">
        <v>414</v>
      </c>
      <c r="F270" s="159">
        <v>99</v>
      </c>
      <c r="G270" s="266" t="s">
        <v>157</v>
      </c>
      <c r="H270" s="157">
        <v>0.95138888888888884</v>
      </c>
      <c r="I270" s="158" t="s">
        <v>100</v>
      </c>
      <c r="J270" s="158">
        <v>81</v>
      </c>
      <c r="K270" s="266" t="s">
        <v>159</v>
      </c>
      <c r="L270" s="157">
        <v>0.97916666666666663</v>
      </c>
      <c r="M270" s="158" t="s">
        <v>20</v>
      </c>
      <c r="N270" s="159">
        <v>94</v>
      </c>
      <c r="O270" s="266" t="s">
        <v>160</v>
      </c>
      <c r="P270" s="157">
        <v>0.94097222222222221</v>
      </c>
      <c r="Q270" s="158" t="s">
        <v>236</v>
      </c>
      <c r="R270" s="159">
        <v>106</v>
      </c>
      <c r="S270" s="266" t="s">
        <v>158</v>
      </c>
    </row>
    <row r="271" spans="2:19" x14ac:dyDescent="0.2">
      <c r="B271" s="242"/>
      <c r="C271" s="156">
        <v>43787</v>
      </c>
      <c r="D271" s="157">
        <v>0.99652777777777768</v>
      </c>
      <c r="E271" s="158" t="s">
        <v>17</v>
      </c>
      <c r="F271" s="159">
        <v>93</v>
      </c>
      <c r="G271" s="266" t="s">
        <v>160</v>
      </c>
      <c r="H271" s="157">
        <v>1.0416666666666519E-2</v>
      </c>
      <c r="I271" s="263" t="s">
        <v>204</v>
      </c>
      <c r="J271" s="263">
        <v>206</v>
      </c>
      <c r="K271" s="266" t="s">
        <v>410</v>
      </c>
      <c r="L271" s="157">
        <v>4.513888888888884E-2</v>
      </c>
      <c r="M271" s="158" t="s">
        <v>326</v>
      </c>
      <c r="N271" s="159">
        <v>86</v>
      </c>
      <c r="O271" s="266" t="s">
        <v>155</v>
      </c>
      <c r="P271" s="157">
        <v>1.736111111111116E-2</v>
      </c>
      <c r="Q271" s="158" t="s">
        <v>97</v>
      </c>
      <c r="R271" s="159">
        <v>98</v>
      </c>
      <c r="S271" s="266" t="s">
        <v>157</v>
      </c>
    </row>
    <row r="272" spans="2:19" x14ac:dyDescent="0.2">
      <c r="B272" s="242"/>
      <c r="C272" s="156">
        <v>43787</v>
      </c>
      <c r="D272" s="157">
        <v>6.25E-2</v>
      </c>
      <c r="E272" s="158" t="s">
        <v>124</v>
      </c>
      <c r="F272" s="159">
        <v>86</v>
      </c>
      <c r="G272" s="266" t="s">
        <v>155</v>
      </c>
      <c r="H272" s="157">
        <v>0.15624999999999986</v>
      </c>
      <c r="I272" s="218" t="s">
        <v>234</v>
      </c>
      <c r="J272" s="218">
        <v>71</v>
      </c>
      <c r="K272" s="266" t="s">
        <v>406</v>
      </c>
      <c r="L272" s="157">
        <v>0.10763888888888884</v>
      </c>
      <c r="M272" s="158" t="s">
        <v>307</v>
      </c>
      <c r="N272" s="159">
        <v>88</v>
      </c>
      <c r="O272" s="266" t="s">
        <v>155</v>
      </c>
      <c r="P272" s="157">
        <v>8.6805555555555594E-2</v>
      </c>
      <c r="Q272" s="158" t="s">
        <v>92</v>
      </c>
      <c r="R272" s="159">
        <v>116</v>
      </c>
      <c r="S272" s="266" t="s">
        <v>161</v>
      </c>
    </row>
    <row r="273" spans="2:19" x14ac:dyDescent="0.2">
      <c r="B273" s="242"/>
      <c r="C273" s="156">
        <v>43787</v>
      </c>
      <c r="D273" s="157">
        <v>0.125</v>
      </c>
      <c r="E273" s="158" t="s">
        <v>126</v>
      </c>
      <c r="F273" s="159">
        <v>101</v>
      </c>
      <c r="G273" s="266" t="s">
        <v>163</v>
      </c>
      <c r="H273" s="157">
        <v>0.2083333333333332</v>
      </c>
      <c r="I273" s="158" t="s">
        <v>228</v>
      </c>
      <c r="J273" s="158">
        <v>87</v>
      </c>
      <c r="K273" s="266" t="s">
        <v>155</v>
      </c>
      <c r="L273" s="157">
        <v>0.17013888888888884</v>
      </c>
      <c r="M273" s="158" t="s">
        <v>349</v>
      </c>
      <c r="N273" s="159">
        <v>76</v>
      </c>
      <c r="O273" s="266" t="s">
        <v>168</v>
      </c>
      <c r="P273" s="157">
        <v>0.17013888888888892</v>
      </c>
      <c r="Q273" s="158" t="s">
        <v>134</v>
      </c>
      <c r="R273" s="159">
        <v>84</v>
      </c>
      <c r="S273" s="266" t="s">
        <v>159</v>
      </c>
    </row>
    <row r="274" spans="2:19" ht="13.5" thickBot="1" x14ac:dyDescent="0.25">
      <c r="B274" s="243"/>
      <c r="C274" s="177">
        <v>43787</v>
      </c>
      <c r="D274" s="167">
        <v>0.19791666666666669</v>
      </c>
      <c r="E274" s="168" t="s">
        <v>136</v>
      </c>
      <c r="F274" s="169">
        <v>101</v>
      </c>
      <c r="G274" s="266" t="s">
        <v>163</v>
      </c>
      <c r="H274" s="167">
        <v>0.2708333333333332</v>
      </c>
      <c r="I274" s="168">
        <v>0</v>
      </c>
      <c r="J274" s="168">
        <v>0</v>
      </c>
      <c r="K274" s="266" t="s">
        <v>156</v>
      </c>
      <c r="L274" s="167">
        <v>0.22569444444444439</v>
      </c>
      <c r="M274" s="168" t="s">
        <v>417</v>
      </c>
      <c r="N274" s="169">
        <v>91</v>
      </c>
      <c r="O274" s="266" t="s">
        <v>160</v>
      </c>
      <c r="P274" s="167">
        <v>0.22916666666666671</v>
      </c>
      <c r="Q274" s="168" t="s">
        <v>30</v>
      </c>
      <c r="R274" s="169">
        <v>86</v>
      </c>
      <c r="S274" s="266" t="s">
        <v>155</v>
      </c>
    </row>
    <row r="275" spans="2:19" x14ac:dyDescent="0.2">
      <c r="B275" s="1" t="s">
        <v>0</v>
      </c>
      <c r="C275" s="162">
        <v>43788</v>
      </c>
      <c r="D275" s="163">
        <v>0.27083333333333326</v>
      </c>
      <c r="E275" s="164" t="s">
        <v>25</v>
      </c>
      <c r="F275" s="165">
        <v>86</v>
      </c>
      <c r="G275" s="266" t="s">
        <v>155</v>
      </c>
      <c r="H275" s="163">
        <v>0.27083333333333337</v>
      </c>
      <c r="I275" s="164">
        <v>0</v>
      </c>
      <c r="J275" s="164">
        <v>0</v>
      </c>
      <c r="K275" s="266" t="s">
        <v>156</v>
      </c>
      <c r="L275" s="163">
        <v>0.2916666666666668</v>
      </c>
      <c r="M275" s="164" t="s">
        <v>27</v>
      </c>
      <c r="N275" s="165">
        <v>88</v>
      </c>
      <c r="O275" s="266" t="s">
        <v>155</v>
      </c>
      <c r="P275" s="163">
        <v>0.29166666666666663</v>
      </c>
      <c r="Q275" s="164">
        <v>0</v>
      </c>
      <c r="R275" s="165">
        <v>0</v>
      </c>
      <c r="S275" s="266" t="s">
        <v>156</v>
      </c>
    </row>
    <row r="276" spans="2:19" x14ac:dyDescent="0.2">
      <c r="C276" s="162">
        <v>43788</v>
      </c>
      <c r="D276" s="163">
        <v>0.33333333333333326</v>
      </c>
      <c r="E276" s="164" t="s">
        <v>42</v>
      </c>
      <c r="F276" s="165">
        <v>81</v>
      </c>
      <c r="G276" s="266" t="s">
        <v>159</v>
      </c>
      <c r="H276" s="163">
        <v>0.27083333333333337</v>
      </c>
      <c r="I276" s="164" t="s">
        <v>288</v>
      </c>
      <c r="J276" s="164">
        <v>97</v>
      </c>
      <c r="K276" s="266" t="s">
        <v>157</v>
      </c>
      <c r="L276" s="163">
        <v>0.3541666666666668</v>
      </c>
      <c r="M276" s="164" t="s">
        <v>329</v>
      </c>
      <c r="N276" s="165">
        <v>102</v>
      </c>
      <c r="O276" s="266" t="s">
        <v>163</v>
      </c>
      <c r="P276" s="163">
        <v>0.29166666666666663</v>
      </c>
      <c r="Q276" s="164" t="s">
        <v>302</v>
      </c>
      <c r="R276" s="165">
        <v>93</v>
      </c>
      <c r="S276" s="266" t="s">
        <v>160</v>
      </c>
    </row>
    <row r="277" spans="2:19" x14ac:dyDescent="0.2">
      <c r="C277" s="162">
        <v>43788</v>
      </c>
      <c r="D277" s="163">
        <v>0.39236111111111105</v>
      </c>
      <c r="E277" s="267" t="s">
        <v>29</v>
      </c>
      <c r="F277" s="165">
        <v>92</v>
      </c>
      <c r="G277" s="266" t="s">
        <v>160</v>
      </c>
      <c r="H277" s="163">
        <v>0.34027777777777779</v>
      </c>
      <c r="I277" s="164" t="s">
        <v>289</v>
      </c>
      <c r="J277" s="164">
        <v>97</v>
      </c>
      <c r="K277" s="266" t="s">
        <v>157</v>
      </c>
      <c r="L277" s="163">
        <v>0.42708333333333348</v>
      </c>
      <c r="M277" s="164" t="s">
        <v>38</v>
      </c>
      <c r="N277" s="165">
        <v>89</v>
      </c>
      <c r="O277" s="266" t="s">
        <v>155</v>
      </c>
      <c r="P277" s="163">
        <v>0.35763888888888884</v>
      </c>
      <c r="Q277" s="164" t="s">
        <v>396</v>
      </c>
      <c r="R277" s="165">
        <v>91</v>
      </c>
      <c r="S277" s="266" t="s">
        <v>160</v>
      </c>
    </row>
    <row r="278" spans="2:19" x14ac:dyDescent="0.2">
      <c r="C278" s="162">
        <v>43788</v>
      </c>
      <c r="D278" s="163">
        <v>0.45833333333333326</v>
      </c>
      <c r="E278" s="164" t="s">
        <v>24</v>
      </c>
      <c r="F278" s="165">
        <v>96</v>
      </c>
      <c r="G278" s="266" t="s">
        <v>157</v>
      </c>
      <c r="H278" s="163">
        <v>0.40972222222222221</v>
      </c>
      <c r="I278" s="164" t="s">
        <v>290</v>
      </c>
      <c r="J278" s="164">
        <v>131</v>
      </c>
      <c r="K278" s="266" t="s">
        <v>166</v>
      </c>
      <c r="L278" s="163">
        <v>0.48958333333333348</v>
      </c>
      <c r="M278" s="164" t="s">
        <v>33</v>
      </c>
      <c r="N278" s="165">
        <v>86</v>
      </c>
      <c r="O278" s="266" t="s">
        <v>155</v>
      </c>
      <c r="P278" s="163">
        <v>0.42361111111111105</v>
      </c>
      <c r="Q278" s="164" t="s">
        <v>56</v>
      </c>
      <c r="R278" s="165">
        <v>106</v>
      </c>
      <c r="S278" s="266" t="s">
        <v>158</v>
      </c>
    </row>
    <row r="279" spans="2:19" x14ac:dyDescent="0.2">
      <c r="C279" s="162">
        <v>43788</v>
      </c>
      <c r="D279" s="163">
        <v>0.52777777777777768</v>
      </c>
      <c r="E279" s="164" t="s">
        <v>49</v>
      </c>
      <c r="F279" s="165">
        <v>88</v>
      </c>
      <c r="G279" s="266" t="s">
        <v>155</v>
      </c>
      <c r="H279" s="163">
        <v>0.50347222222222221</v>
      </c>
      <c r="I279" s="164" t="s">
        <v>413</v>
      </c>
      <c r="J279" s="164">
        <v>97</v>
      </c>
      <c r="K279" s="266" t="s">
        <v>157</v>
      </c>
      <c r="L279" s="163">
        <v>0.55208333333333348</v>
      </c>
      <c r="M279" s="164" t="s">
        <v>36</v>
      </c>
      <c r="N279" s="165">
        <v>96</v>
      </c>
      <c r="O279" s="266" t="s">
        <v>157</v>
      </c>
      <c r="P279" s="163">
        <v>0.49999999999999994</v>
      </c>
      <c r="Q279" s="164" t="s">
        <v>60</v>
      </c>
      <c r="R279" s="165">
        <v>101</v>
      </c>
      <c r="S279" s="266" t="s">
        <v>163</v>
      </c>
    </row>
    <row r="280" spans="2:19" x14ac:dyDescent="0.2">
      <c r="C280" s="162">
        <v>43788</v>
      </c>
      <c r="D280" s="163">
        <v>0.59027777777777768</v>
      </c>
      <c r="E280" s="164" t="s">
        <v>30</v>
      </c>
      <c r="F280" s="165">
        <v>86</v>
      </c>
      <c r="G280" s="266" t="s">
        <v>155</v>
      </c>
      <c r="H280" s="163">
        <v>0.57291666666666663</v>
      </c>
      <c r="I280" s="164" t="s">
        <v>284</v>
      </c>
      <c r="J280" s="164">
        <v>104</v>
      </c>
      <c r="K280" s="266" t="s">
        <v>163</v>
      </c>
      <c r="L280" s="163">
        <v>0.6215277777777779</v>
      </c>
      <c r="M280" s="164" t="s">
        <v>429</v>
      </c>
      <c r="N280" s="165">
        <v>106</v>
      </c>
      <c r="O280" s="266" t="s">
        <v>158</v>
      </c>
      <c r="P280" s="163">
        <v>0.57291666666666663</v>
      </c>
      <c r="Q280" s="164" t="s">
        <v>376</v>
      </c>
      <c r="R280" s="165">
        <v>101</v>
      </c>
      <c r="S280" s="266" t="s">
        <v>163</v>
      </c>
    </row>
    <row r="281" spans="2:19" x14ac:dyDescent="0.2">
      <c r="C281" s="162">
        <v>43788</v>
      </c>
      <c r="D281" s="163">
        <v>0.65277777777777768</v>
      </c>
      <c r="E281" s="164" t="s">
        <v>23</v>
      </c>
      <c r="F281" s="165">
        <v>86</v>
      </c>
      <c r="G281" s="266" t="s">
        <v>155</v>
      </c>
      <c r="H281" s="163">
        <v>0.64583333333333326</v>
      </c>
      <c r="I281" s="164" t="s">
        <v>285</v>
      </c>
      <c r="J281" s="164">
        <v>112</v>
      </c>
      <c r="K281" s="266" t="s">
        <v>164</v>
      </c>
      <c r="L281" s="163">
        <v>0.69791666666666674</v>
      </c>
      <c r="M281" s="164" t="s">
        <v>243</v>
      </c>
      <c r="N281" s="165">
        <v>103</v>
      </c>
      <c r="O281" s="266" t="s">
        <v>163</v>
      </c>
      <c r="P281" s="163">
        <v>0.64583333333333326</v>
      </c>
      <c r="Q281" s="164" t="s">
        <v>61</v>
      </c>
      <c r="R281" s="165">
        <v>117</v>
      </c>
      <c r="S281" s="266" t="s">
        <v>161</v>
      </c>
    </row>
    <row r="282" spans="2:19" x14ac:dyDescent="0.2">
      <c r="C282" s="162">
        <v>43788</v>
      </c>
      <c r="D282" s="163">
        <v>0.71527777777777768</v>
      </c>
      <c r="E282" s="164" t="s">
        <v>26</v>
      </c>
      <c r="F282" s="165">
        <v>107</v>
      </c>
      <c r="G282" s="266" t="s">
        <v>158</v>
      </c>
      <c r="H282" s="163">
        <v>0.72569444444444442</v>
      </c>
      <c r="I282" s="164" t="s">
        <v>415</v>
      </c>
      <c r="J282" s="164">
        <v>118</v>
      </c>
      <c r="K282" s="266" t="s">
        <v>161</v>
      </c>
      <c r="L282" s="163">
        <v>0.77083333333333337</v>
      </c>
      <c r="M282" s="164" t="s">
        <v>309</v>
      </c>
      <c r="N282" s="165">
        <v>86</v>
      </c>
      <c r="O282" s="266" t="s">
        <v>155</v>
      </c>
      <c r="P282" s="163">
        <v>0.72916666666666663</v>
      </c>
      <c r="Q282" s="164" t="s">
        <v>63</v>
      </c>
      <c r="R282" s="165">
        <v>92</v>
      </c>
      <c r="S282" s="266" t="s">
        <v>160</v>
      </c>
    </row>
    <row r="283" spans="2:19" x14ac:dyDescent="0.2">
      <c r="C283" s="162">
        <v>43788</v>
      </c>
      <c r="D283" s="163">
        <v>0.79166666666666663</v>
      </c>
      <c r="E283" s="164" t="s">
        <v>27</v>
      </c>
      <c r="F283" s="165">
        <v>88</v>
      </c>
      <c r="G283" s="266" t="s">
        <v>155</v>
      </c>
      <c r="H283" s="163">
        <v>0.80902777777777779</v>
      </c>
      <c r="I283" s="164" t="s">
        <v>287</v>
      </c>
      <c r="J283" s="164">
        <v>92</v>
      </c>
      <c r="K283" s="266" t="s">
        <v>160</v>
      </c>
      <c r="L283" s="163">
        <v>0.83333333333333337</v>
      </c>
      <c r="M283" s="164" t="s">
        <v>90</v>
      </c>
      <c r="N283" s="165">
        <v>91</v>
      </c>
      <c r="O283" s="266" t="s">
        <v>160</v>
      </c>
      <c r="P283" s="163">
        <v>0.79513888888888884</v>
      </c>
      <c r="Q283" s="164" t="s">
        <v>81</v>
      </c>
      <c r="R283" s="165">
        <v>81</v>
      </c>
      <c r="S283" s="266" t="s">
        <v>159</v>
      </c>
    </row>
    <row r="284" spans="2:19" x14ac:dyDescent="0.2">
      <c r="C284" s="162">
        <v>43788</v>
      </c>
      <c r="D284" s="163">
        <v>0.85416666666666663</v>
      </c>
      <c r="E284" s="164" t="s">
        <v>413</v>
      </c>
      <c r="F284" s="165">
        <v>97</v>
      </c>
      <c r="G284" s="266" t="s">
        <v>157</v>
      </c>
      <c r="H284" s="163">
        <v>0.875</v>
      </c>
      <c r="I284" s="164" t="s">
        <v>111</v>
      </c>
      <c r="J284" s="164">
        <v>106</v>
      </c>
      <c r="K284" s="266" t="s">
        <v>158</v>
      </c>
      <c r="L284" s="163">
        <v>0.89930555555555558</v>
      </c>
      <c r="M284" s="164" t="s">
        <v>327</v>
      </c>
      <c r="N284" s="165">
        <v>81</v>
      </c>
      <c r="O284" s="266" t="s">
        <v>159</v>
      </c>
      <c r="P284" s="163">
        <v>0.85416666666666663</v>
      </c>
      <c r="Q284" s="164" t="s">
        <v>127</v>
      </c>
      <c r="R284" s="165">
        <v>106</v>
      </c>
      <c r="S284" s="266" t="s">
        <v>158</v>
      </c>
    </row>
    <row r="285" spans="2:19" x14ac:dyDescent="0.2">
      <c r="C285" s="162">
        <v>43788</v>
      </c>
      <c r="D285" s="163">
        <v>0.92361111111111105</v>
      </c>
      <c r="E285" s="164" t="s">
        <v>15</v>
      </c>
      <c r="F285" s="165">
        <v>120</v>
      </c>
      <c r="G285" s="266" t="s">
        <v>161</v>
      </c>
      <c r="H285" s="163">
        <v>0.95138888888888884</v>
      </c>
      <c r="I285" s="164" t="s">
        <v>110</v>
      </c>
      <c r="J285" s="164">
        <v>116</v>
      </c>
      <c r="K285" s="266" t="s">
        <v>161</v>
      </c>
      <c r="L285" s="163">
        <v>0.95833333333333337</v>
      </c>
      <c r="M285" s="164" t="s">
        <v>432</v>
      </c>
      <c r="N285" s="165">
        <v>96</v>
      </c>
      <c r="O285" s="266" t="s">
        <v>157</v>
      </c>
      <c r="P285" s="163">
        <v>0.93055555555555558</v>
      </c>
      <c r="Q285" s="164" t="s">
        <v>379</v>
      </c>
      <c r="R285" s="165">
        <v>116</v>
      </c>
      <c r="S285" s="266" t="s">
        <v>161</v>
      </c>
    </row>
    <row r="286" spans="2:19" x14ac:dyDescent="0.2">
      <c r="C286" s="162">
        <v>43788</v>
      </c>
      <c r="D286" s="163">
        <v>6.9444444444444198E-3</v>
      </c>
      <c r="E286" s="164" t="s">
        <v>116</v>
      </c>
      <c r="F286" s="165">
        <v>91</v>
      </c>
      <c r="G286" s="266" t="s">
        <v>160</v>
      </c>
      <c r="H286" s="163">
        <v>3.4722222222222099E-2</v>
      </c>
      <c r="I286" s="265" t="s">
        <v>202</v>
      </c>
      <c r="J286" s="265">
        <v>102</v>
      </c>
      <c r="K286" s="266" t="s">
        <v>163</v>
      </c>
      <c r="L286" s="163">
        <v>2.7777777777777901E-2</v>
      </c>
      <c r="M286" s="164" t="s">
        <v>347</v>
      </c>
      <c r="N286" s="165">
        <v>102</v>
      </c>
      <c r="O286" s="266" t="s">
        <v>163</v>
      </c>
      <c r="P286" s="163">
        <v>1.388888888888884E-2</v>
      </c>
      <c r="Q286" s="164" t="s">
        <v>119</v>
      </c>
      <c r="R286" s="165">
        <v>94</v>
      </c>
      <c r="S286" s="266" t="s">
        <v>160</v>
      </c>
    </row>
    <row r="287" spans="2:19" x14ac:dyDescent="0.2">
      <c r="C287" s="162">
        <v>43788</v>
      </c>
      <c r="D287" s="163">
        <v>7.2916666666666644E-2</v>
      </c>
      <c r="E287" s="164" t="s">
        <v>109</v>
      </c>
      <c r="F287" s="165">
        <v>87</v>
      </c>
      <c r="G287" s="266" t="s">
        <v>155</v>
      </c>
      <c r="H287" s="163">
        <v>0.10763888888888877</v>
      </c>
      <c r="I287" s="265" t="s">
        <v>216</v>
      </c>
      <c r="J287" s="265">
        <v>107</v>
      </c>
      <c r="K287" s="266" t="s">
        <v>158</v>
      </c>
      <c r="L287" s="163">
        <v>0.10069444444444457</v>
      </c>
      <c r="M287" s="164" t="s">
        <v>350</v>
      </c>
      <c r="N287" s="165">
        <v>86</v>
      </c>
      <c r="O287" s="266" t="s">
        <v>155</v>
      </c>
      <c r="P287" s="163">
        <v>7.9861111111111063E-2</v>
      </c>
      <c r="Q287" s="164" t="s">
        <v>143</v>
      </c>
      <c r="R287" s="165">
        <v>121</v>
      </c>
      <c r="S287" s="266" t="s">
        <v>167</v>
      </c>
    </row>
    <row r="288" spans="2:19" x14ac:dyDescent="0.2">
      <c r="C288" s="162">
        <v>43788</v>
      </c>
      <c r="D288" s="163">
        <v>0.13541666666666663</v>
      </c>
      <c r="E288" s="164" t="s">
        <v>139</v>
      </c>
      <c r="F288" s="165">
        <v>113</v>
      </c>
      <c r="G288" s="266" t="s">
        <v>164</v>
      </c>
      <c r="H288" s="163">
        <v>0.18402777777777768</v>
      </c>
      <c r="I288" s="164" t="s">
        <v>227</v>
      </c>
      <c r="J288" s="164">
        <v>124</v>
      </c>
      <c r="K288" s="266" t="s">
        <v>167</v>
      </c>
      <c r="L288" s="163">
        <v>0.16319444444444459</v>
      </c>
      <c r="M288" s="164" t="s">
        <v>352</v>
      </c>
      <c r="N288" s="165">
        <v>86</v>
      </c>
      <c r="O288" s="266" t="s">
        <v>155</v>
      </c>
      <c r="P288" s="163">
        <v>0.16666666666666663</v>
      </c>
      <c r="Q288" s="164" t="s">
        <v>397</v>
      </c>
      <c r="R288" s="165">
        <v>91</v>
      </c>
      <c r="S288" s="266" t="s">
        <v>160</v>
      </c>
    </row>
    <row r="289" spans="2:19" ht="13.5" thickBot="1" x14ac:dyDescent="0.25">
      <c r="B289" s="241"/>
      <c r="C289" s="166">
        <v>43788</v>
      </c>
      <c r="D289" s="167">
        <v>0.21527777777777773</v>
      </c>
      <c r="E289" s="168" t="s">
        <v>121</v>
      </c>
      <c r="F289" s="169">
        <v>79</v>
      </c>
      <c r="G289" s="266" t="s">
        <v>168</v>
      </c>
      <c r="H289" s="167">
        <v>0.27083333333333326</v>
      </c>
      <c r="I289" s="168">
        <v>0</v>
      </c>
      <c r="J289" s="168">
        <v>0</v>
      </c>
      <c r="K289" s="266" t="s">
        <v>156</v>
      </c>
      <c r="L289" s="167">
        <v>0.22569444444444459</v>
      </c>
      <c r="M289" s="168" t="s">
        <v>421</v>
      </c>
      <c r="N289" s="169">
        <v>91</v>
      </c>
      <c r="O289" s="266" t="s">
        <v>160</v>
      </c>
      <c r="P289" s="167">
        <v>0.23263888888888884</v>
      </c>
      <c r="Q289" s="168" t="s">
        <v>398</v>
      </c>
      <c r="R289" s="169">
        <v>83</v>
      </c>
      <c r="S289" s="266" t="s">
        <v>159</v>
      </c>
    </row>
    <row r="290" spans="2:19" x14ac:dyDescent="0.2">
      <c r="B290" s="1" t="s">
        <v>2</v>
      </c>
      <c r="C290" s="162">
        <v>43789</v>
      </c>
      <c r="D290" s="163">
        <v>0.27083333333333343</v>
      </c>
      <c r="E290" s="164" t="s">
        <v>34</v>
      </c>
      <c r="F290" s="165">
        <v>88</v>
      </c>
      <c r="G290" s="266" t="s">
        <v>155</v>
      </c>
      <c r="H290" s="163">
        <v>0.27083333333333354</v>
      </c>
      <c r="I290" s="164" t="s">
        <v>28</v>
      </c>
      <c r="J290" s="164">
        <v>62</v>
      </c>
      <c r="K290" s="266" t="s">
        <v>162</v>
      </c>
      <c r="L290" s="163">
        <v>0.2916666666666668</v>
      </c>
      <c r="M290" s="164" t="s">
        <v>76</v>
      </c>
      <c r="N290" s="165">
        <v>88</v>
      </c>
      <c r="O290" s="266" t="s">
        <v>155</v>
      </c>
      <c r="P290" s="163">
        <v>0.29166666666666674</v>
      </c>
      <c r="Q290" s="164">
        <v>0</v>
      </c>
      <c r="R290" s="165">
        <v>0</v>
      </c>
      <c r="S290" s="266" t="s">
        <v>156</v>
      </c>
    </row>
    <row r="291" spans="2:19" x14ac:dyDescent="0.2">
      <c r="C291" s="162">
        <v>43789</v>
      </c>
      <c r="D291" s="163">
        <v>0.33333333333333343</v>
      </c>
      <c r="E291" s="164" t="s">
        <v>35</v>
      </c>
      <c r="F291" s="165">
        <v>82</v>
      </c>
      <c r="G291" s="266" t="s">
        <v>159</v>
      </c>
      <c r="H291" s="163">
        <v>0.31597222222222243</v>
      </c>
      <c r="I291" s="164" t="s">
        <v>154</v>
      </c>
      <c r="J291" s="164">
        <v>96</v>
      </c>
      <c r="K291" s="266" t="s">
        <v>157</v>
      </c>
      <c r="L291" s="163">
        <v>0.3541666666666668</v>
      </c>
      <c r="M291" s="164" t="s">
        <v>77</v>
      </c>
      <c r="N291" s="165">
        <v>86</v>
      </c>
      <c r="O291" s="266" t="s">
        <v>155</v>
      </c>
      <c r="P291" s="163">
        <v>0.29166666666666674</v>
      </c>
      <c r="Q291" s="164" t="s">
        <v>403</v>
      </c>
      <c r="R291" s="165">
        <v>87</v>
      </c>
      <c r="S291" s="266" t="s">
        <v>155</v>
      </c>
    </row>
    <row r="292" spans="2:19" x14ac:dyDescent="0.2">
      <c r="C292" s="162">
        <v>43789</v>
      </c>
      <c r="D292" s="163">
        <v>0.39236111111111122</v>
      </c>
      <c r="E292" s="164" t="s">
        <v>36</v>
      </c>
      <c r="F292" s="165">
        <v>96</v>
      </c>
      <c r="G292" s="266" t="s">
        <v>157</v>
      </c>
      <c r="H292" s="163">
        <v>0.38541666666666685</v>
      </c>
      <c r="I292" s="164" t="s">
        <v>149</v>
      </c>
      <c r="J292" s="164">
        <v>96</v>
      </c>
      <c r="K292" s="266" t="s">
        <v>157</v>
      </c>
      <c r="L292" s="163">
        <v>0.4166666666666668</v>
      </c>
      <c r="M292" s="164" t="s">
        <v>333</v>
      </c>
      <c r="N292" s="165">
        <v>106</v>
      </c>
      <c r="O292" s="266" t="s">
        <v>158</v>
      </c>
      <c r="P292" s="163">
        <v>0.35416666666666674</v>
      </c>
      <c r="Q292" s="164" t="s">
        <v>400</v>
      </c>
      <c r="R292" s="165">
        <v>91</v>
      </c>
      <c r="S292" s="266" t="s">
        <v>160</v>
      </c>
    </row>
    <row r="293" spans="2:19" x14ac:dyDescent="0.2">
      <c r="C293" s="162">
        <v>43789</v>
      </c>
      <c r="D293" s="163">
        <v>0.46180555555555564</v>
      </c>
      <c r="E293" s="164" t="s">
        <v>37</v>
      </c>
      <c r="F293" s="165">
        <v>113</v>
      </c>
      <c r="G293" s="266" t="s">
        <v>164</v>
      </c>
      <c r="H293" s="163">
        <v>0.45486111111111127</v>
      </c>
      <c r="I293" s="164" t="s">
        <v>291</v>
      </c>
      <c r="J293" s="164">
        <v>84</v>
      </c>
      <c r="K293" s="266" t="s">
        <v>159</v>
      </c>
      <c r="L293" s="163">
        <v>0.49305555555555569</v>
      </c>
      <c r="M293" s="164" t="s">
        <v>426</v>
      </c>
      <c r="N293" s="165">
        <v>92</v>
      </c>
      <c r="O293" s="266" t="s">
        <v>160</v>
      </c>
      <c r="P293" s="163">
        <v>0.42013888888888895</v>
      </c>
      <c r="Q293" s="164" t="s">
        <v>88</v>
      </c>
      <c r="R293" s="165">
        <v>93</v>
      </c>
      <c r="S293" s="266" t="s">
        <v>160</v>
      </c>
    </row>
    <row r="294" spans="2:19" x14ac:dyDescent="0.2">
      <c r="C294" s="162">
        <v>43789</v>
      </c>
      <c r="D294" s="163">
        <v>0.54166666666666674</v>
      </c>
      <c r="E294" s="164" t="s">
        <v>38</v>
      </c>
      <c r="F294" s="165">
        <v>89</v>
      </c>
      <c r="G294" s="266" t="s">
        <v>155</v>
      </c>
      <c r="H294" s="163">
        <v>0.51388888888888906</v>
      </c>
      <c r="I294" s="164" t="s">
        <v>229</v>
      </c>
      <c r="J294" s="164">
        <v>101</v>
      </c>
      <c r="K294" s="266" t="s">
        <v>163</v>
      </c>
      <c r="L294" s="163">
        <v>0.5590277777777779</v>
      </c>
      <c r="M294" s="164" t="s">
        <v>433</v>
      </c>
      <c r="N294" s="165">
        <v>96</v>
      </c>
      <c r="O294" s="266" t="s">
        <v>157</v>
      </c>
      <c r="P294" s="163">
        <v>0.48611111111111116</v>
      </c>
      <c r="Q294" s="164" t="s">
        <v>82</v>
      </c>
      <c r="R294" s="165">
        <v>96</v>
      </c>
      <c r="S294" s="266" t="s">
        <v>157</v>
      </c>
    </row>
    <row r="295" spans="2:19" x14ac:dyDescent="0.2">
      <c r="C295" s="162">
        <v>43789</v>
      </c>
      <c r="D295" s="163">
        <v>0.60416666666666674</v>
      </c>
      <c r="E295" s="164" t="s">
        <v>28</v>
      </c>
      <c r="F295" s="165">
        <v>62</v>
      </c>
      <c r="G295" s="266" t="s">
        <v>162</v>
      </c>
      <c r="H295" s="163">
        <v>0.58680555555555569</v>
      </c>
      <c r="I295" s="164" t="s">
        <v>84</v>
      </c>
      <c r="J295" s="164">
        <v>101</v>
      </c>
      <c r="K295" s="266" t="s">
        <v>163</v>
      </c>
      <c r="L295" s="163">
        <v>0.62847222222222232</v>
      </c>
      <c r="M295" s="164" t="s">
        <v>427</v>
      </c>
      <c r="N295" s="165">
        <v>81</v>
      </c>
      <c r="O295" s="266" t="s">
        <v>159</v>
      </c>
      <c r="P295" s="163">
        <v>0.55555555555555558</v>
      </c>
      <c r="Q295" s="164" t="s">
        <v>89</v>
      </c>
      <c r="R295" s="165">
        <v>98</v>
      </c>
      <c r="S295" s="266" t="s">
        <v>157</v>
      </c>
    </row>
    <row r="296" spans="2:19" x14ac:dyDescent="0.2">
      <c r="C296" s="162">
        <v>43789</v>
      </c>
      <c r="D296" s="163">
        <v>0.64930555555555558</v>
      </c>
      <c r="E296" s="164" t="s">
        <v>31</v>
      </c>
      <c r="F296" s="165">
        <v>101</v>
      </c>
      <c r="G296" s="266" t="s">
        <v>163</v>
      </c>
      <c r="H296" s="163">
        <v>0.65972222222222232</v>
      </c>
      <c r="I296" s="164" t="s">
        <v>292</v>
      </c>
      <c r="J296" s="164">
        <v>106</v>
      </c>
      <c r="K296" s="266" t="s">
        <v>158</v>
      </c>
      <c r="L296" s="163">
        <v>0.68750000000000011</v>
      </c>
      <c r="M296" s="164" t="s">
        <v>44</v>
      </c>
      <c r="N296" s="165">
        <v>103</v>
      </c>
      <c r="O296" s="266" t="s">
        <v>163</v>
      </c>
      <c r="P296" s="163">
        <v>0.625</v>
      </c>
      <c r="Q296" s="164" t="s">
        <v>75</v>
      </c>
      <c r="R296" s="165">
        <v>106</v>
      </c>
      <c r="S296" s="266" t="s">
        <v>158</v>
      </c>
    </row>
    <row r="297" spans="2:19" x14ac:dyDescent="0.2">
      <c r="C297" s="162">
        <v>43789</v>
      </c>
      <c r="D297" s="163">
        <v>0.72222222222222221</v>
      </c>
      <c r="E297" s="164" t="s">
        <v>32</v>
      </c>
      <c r="F297" s="165">
        <v>97</v>
      </c>
      <c r="G297" s="266" t="s">
        <v>157</v>
      </c>
      <c r="H297" s="163">
        <v>0.73611111111111116</v>
      </c>
      <c r="I297" s="164" t="s">
        <v>293</v>
      </c>
      <c r="J297" s="164">
        <v>98</v>
      </c>
      <c r="K297" s="266" t="s">
        <v>157</v>
      </c>
      <c r="L297" s="163">
        <v>0.76041666666666674</v>
      </c>
      <c r="M297" s="164" t="s">
        <v>316</v>
      </c>
      <c r="N297" s="165">
        <v>102</v>
      </c>
      <c r="O297" s="266" t="s">
        <v>163</v>
      </c>
      <c r="P297" s="163">
        <v>0.70138888888888884</v>
      </c>
      <c r="Q297" s="164" t="s">
        <v>86</v>
      </c>
      <c r="R297" s="165">
        <v>121</v>
      </c>
      <c r="S297" s="266" t="s">
        <v>167</v>
      </c>
    </row>
    <row r="298" spans="2:19" x14ac:dyDescent="0.2">
      <c r="C298" s="162">
        <v>43789</v>
      </c>
      <c r="D298" s="163">
        <v>0.79166666666666663</v>
      </c>
      <c r="E298" s="164" t="s">
        <v>33</v>
      </c>
      <c r="F298" s="165">
        <v>86</v>
      </c>
      <c r="G298" s="266" t="s">
        <v>155</v>
      </c>
      <c r="H298" s="163">
        <v>0.80555555555555558</v>
      </c>
      <c r="I298" s="164" t="s">
        <v>294</v>
      </c>
      <c r="J298" s="164">
        <v>98</v>
      </c>
      <c r="K298" s="266" t="s">
        <v>157</v>
      </c>
      <c r="L298" s="163">
        <v>0.83333333333333337</v>
      </c>
      <c r="M298" s="164" t="s">
        <v>332</v>
      </c>
      <c r="N298" s="165">
        <v>98</v>
      </c>
      <c r="O298" s="266" t="s">
        <v>157</v>
      </c>
      <c r="P298" s="163">
        <v>0.78819444444444442</v>
      </c>
      <c r="Q298" s="164" t="s">
        <v>59</v>
      </c>
      <c r="R298" s="165">
        <v>94</v>
      </c>
      <c r="S298" s="266" t="s">
        <v>160</v>
      </c>
    </row>
    <row r="299" spans="2:19" x14ac:dyDescent="0.2">
      <c r="C299" s="162">
        <v>43789</v>
      </c>
      <c r="D299" s="163">
        <v>0.85416666666666663</v>
      </c>
      <c r="E299" s="164" t="s">
        <v>419</v>
      </c>
      <c r="F299" s="165">
        <v>108</v>
      </c>
      <c r="G299" s="266" t="s">
        <v>158</v>
      </c>
      <c r="H299" s="163">
        <v>0.875</v>
      </c>
      <c r="I299" s="164" t="s">
        <v>116</v>
      </c>
      <c r="J299" s="164">
        <v>91</v>
      </c>
      <c r="K299" s="266" t="s">
        <v>160</v>
      </c>
      <c r="L299" s="163">
        <v>0.90277777777777779</v>
      </c>
      <c r="M299" s="164" t="s">
        <v>361</v>
      </c>
      <c r="N299" s="165">
        <v>101</v>
      </c>
      <c r="O299" s="266" t="s">
        <v>163</v>
      </c>
      <c r="P299" s="163">
        <v>0.85416666666666663</v>
      </c>
      <c r="Q299" s="164" t="s">
        <v>418</v>
      </c>
      <c r="R299" s="165">
        <v>102</v>
      </c>
      <c r="S299" s="266" t="s">
        <v>163</v>
      </c>
    </row>
    <row r="300" spans="2:19" x14ac:dyDescent="0.2">
      <c r="C300" s="162">
        <v>43789</v>
      </c>
      <c r="D300" s="163">
        <v>0.93055555555555558</v>
      </c>
      <c r="E300" s="164" t="s">
        <v>129</v>
      </c>
      <c r="F300" s="165">
        <v>119</v>
      </c>
      <c r="G300" s="266" t="s">
        <v>161</v>
      </c>
      <c r="H300" s="163">
        <v>0.94097222222222221</v>
      </c>
      <c r="I300" s="164" t="s">
        <v>115</v>
      </c>
      <c r="J300" s="164">
        <v>92</v>
      </c>
      <c r="K300" s="266" t="s">
        <v>160</v>
      </c>
      <c r="L300" s="163">
        <v>0.97569444444444442</v>
      </c>
      <c r="M300" s="164" t="s">
        <v>346</v>
      </c>
      <c r="N300" s="165">
        <v>116</v>
      </c>
      <c r="O300" s="266" t="s">
        <v>161</v>
      </c>
      <c r="P300" s="163">
        <v>0.92708333333333326</v>
      </c>
      <c r="Q300" s="164" t="s">
        <v>113</v>
      </c>
      <c r="R300" s="165">
        <v>133</v>
      </c>
      <c r="S300" s="266" t="s">
        <v>166</v>
      </c>
    </row>
    <row r="301" spans="2:19" x14ac:dyDescent="0.2">
      <c r="C301" s="162">
        <v>43789</v>
      </c>
      <c r="D301" s="163">
        <v>1.388888888888884E-2</v>
      </c>
      <c r="E301" s="164" t="s">
        <v>110</v>
      </c>
      <c r="F301" s="165">
        <v>116</v>
      </c>
      <c r="G301" s="266" t="s">
        <v>161</v>
      </c>
      <c r="H301" s="163">
        <v>6.9444444444444198E-3</v>
      </c>
      <c r="I301" s="265" t="s">
        <v>212</v>
      </c>
      <c r="J301" s="265">
        <v>123</v>
      </c>
      <c r="K301" s="266" t="s">
        <v>167</v>
      </c>
      <c r="L301" s="163">
        <v>5.9027777777777679E-2</v>
      </c>
      <c r="M301" s="164" t="s">
        <v>360</v>
      </c>
      <c r="N301" s="165">
        <v>92</v>
      </c>
      <c r="O301" s="266" t="s">
        <v>160</v>
      </c>
      <c r="P301" s="163">
        <v>2.0833333333333259E-2</v>
      </c>
      <c r="Q301" s="164" t="s">
        <v>303</v>
      </c>
      <c r="R301" s="165">
        <v>91</v>
      </c>
      <c r="S301" s="266" t="s">
        <v>160</v>
      </c>
    </row>
    <row r="302" spans="2:19" x14ac:dyDescent="0.2">
      <c r="C302" s="162">
        <v>43789</v>
      </c>
      <c r="D302" s="163">
        <v>9.7222222222222168E-2</v>
      </c>
      <c r="E302" s="164" t="s">
        <v>415</v>
      </c>
      <c r="F302" s="165">
        <v>118</v>
      </c>
      <c r="G302" s="266" t="s">
        <v>161</v>
      </c>
      <c r="H302" s="163">
        <v>9.3749999999999986E-2</v>
      </c>
      <c r="I302" s="265" t="s">
        <v>206</v>
      </c>
      <c r="J302" s="265">
        <v>132</v>
      </c>
      <c r="K302" s="266" t="s">
        <v>166</v>
      </c>
      <c r="L302" s="163">
        <v>0.1249999999999999</v>
      </c>
      <c r="M302" s="164" t="s">
        <v>355</v>
      </c>
      <c r="N302" s="165">
        <v>111</v>
      </c>
      <c r="O302" s="266" t="s">
        <v>164</v>
      </c>
      <c r="P302" s="163">
        <v>8.6805555555555483E-2</v>
      </c>
      <c r="Q302" s="164" t="s">
        <v>395</v>
      </c>
      <c r="R302" s="165">
        <v>96</v>
      </c>
      <c r="S302" s="266" t="s">
        <v>157</v>
      </c>
    </row>
    <row r="303" spans="2:19" x14ac:dyDescent="0.2">
      <c r="C303" s="162">
        <v>43789</v>
      </c>
      <c r="D303" s="163">
        <v>0.1805555555555555</v>
      </c>
      <c r="E303" s="164" t="s">
        <v>93</v>
      </c>
      <c r="F303" s="165">
        <v>129</v>
      </c>
      <c r="G303" s="266" t="s">
        <v>165</v>
      </c>
      <c r="H303" s="163">
        <v>0.1875</v>
      </c>
      <c r="I303" s="164" t="s">
        <v>225</v>
      </c>
      <c r="J303" s="164">
        <v>116</v>
      </c>
      <c r="K303" s="266" t="s">
        <v>161</v>
      </c>
      <c r="L303" s="163">
        <v>0.20486111111111099</v>
      </c>
      <c r="M303" s="164" t="s">
        <v>356</v>
      </c>
      <c r="N303" s="165">
        <v>121</v>
      </c>
      <c r="O303" s="266" t="s">
        <v>167</v>
      </c>
      <c r="P303" s="163">
        <v>0.15624999999999992</v>
      </c>
      <c r="Q303" s="164" t="s">
        <v>383</v>
      </c>
      <c r="R303" s="165">
        <v>117</v>
      </c>
      <c r="S303" s="266" t="s">
        <v>161</v>
      </c>
    </row>
    <row r="304" spans="2:19" ht="13.5" thickBot="1" x14ac:dyDescent="0.25">
      <c r="B304" s="241"/>
      <c r="C304" s="166">
        <v>43789</v>
      </c>
      <c r="D304" s="167">
        <v>0.27083333333333326</v>
      </c>
      <c r="E304" s="168">
        <v>0</v>
      </c>
      <c r="F304" s="169">
        <v>0</v>
      </c>
      <c r="G304" s="266" t="s">
        <v>156</v>
      </c>
      <c r="H304" s="167">
        <v>0.27083333333333331</v>
      </c>
      <c r="I304" s="168">
        <v>0</v>
      </c>
      <c r="J304" s="168">
        <v>0</v>
      </c>
      <c r="K304" s="266" t="s">
        <v>156</v>
      </c>
      <c r="L304" s="167">
        <v>0.29166666666666657</v>
      </c>
      <c r="M304" s="168">
        <v>0</v>
      </c>
      <c r="N304" s="169">
        <v>0</v>
      </c>
      <c r="O304" s="266" t="s">
        <v>156</v>
      </c>
      <c r="P304" s="167">
        <v>0.23958333333333326</v>
      </c>
      <c r="Q304" s="168" t="s">
        <v>390</v>
      </c>
      <c r="R304" s="169">
        <v>71</v>
      </c>
      <c r="S304" s="266" t="s">
        <v>406</v>
      </c>
    </row>
    <row r="305" spans="2:19" x14ac:dyDescent="0.2">
      <c r="B305" s="1" t="s">
        <v>3</v>
      </c>
      <c r="C305" s="162">
        <v>43790</v>
      </c>
      <c r="D305" s="163">
        <v>0.27083333333333326</v>
      </c>
      <c r="E305" s="164">
        <v>0</v>
      </c>
      <c r="F305" s="165">
        <v>0</v>
      </c>
      <c r="G305" s="266" t="s">
        <v>156</v>
      </c>
      <c r="H305" s="163">
        <v>0.27083333333333337</v>
      </c>
      <c r="I305" s="164">
        <v>0</v>
      </c>
      <c r="J305" s="164">
        <v>0</v>
      </c>
      <c r="K305" s="266" t="s">
        <v>156</v>
      </c>
      <c r="L305" s="163">
        <v>0.29166666666666663</v>
      </c>
      <c r="M305" s="164" t="s">
        <v>431</v>
      </c>
      <c r="N305" s="165">
        <v>107</v>
      </c>
      <c r="O305" s="266" t="s">
        <v>158</v>
      </c>
      <c r="P305" s="163">
        <v>0.29166666666666652</v>
      </c>
      <c r="Q305" s="164">
        <v>0</v>
      </c>
      <c r="R305" s="165">
        <v>0</v>
      </c>
      <c r="S305" s="266" t="s">
        <v>156</v>
      </c>
    </row>
    <row r="306" spans="2:19" x14ac:dyDescent="0.2">
      <c r="C306" s="162">
        <v>43790</v>
      </c>
      <c r="D306" s="163">
        <v>0.27083333333333326</v>
      </c>
      <c r="E306" s="164" t="s">
        <v>45</v>
      </c>
      <c r="F306" s="165">
        <v>102</v>
      </c>
      <c r="G306" s="266" t="s">
        <v>163</v>
      </c>
      <c r="H306" s="163">
        <v>0.27083333333333337</v>
      </c>
      <c r="I306" s="164" t="s">
        <v>101</v>
      </c>
      <c r="J306" s="164">
        <v>127</v>
      </c>
      <c r="K306" s="266" t="s">
        <v>165</v>
      </c>
      <c r="L306" s="163">
        <v>0.36805555555555552</v>
      </c>
      <c r="M306" s="164" t="s">
        <v>30</v>
      </c>
      <c r="N306" s="165">
        <v>86</v>
      </c>
      <c r="O306" s="266" t="s">
        <v>155</v>
      </c>
      <c r="P306" s="163">
        <v>0.29166666666666652</v>
      </c>
      <c r="Q306" s="164">
        <v>0</v>
      </c>
      <c r="R306" s="165">
        <v>0</v>
      </c>
      <c r="S306" s="266" t="s">
        <v>156</v>
      </c>
    </row>
    <row r="307" spans="2:19" x14ac:dyDescent="0.2">
      <c r="C307" s="162">
        <v>43790</v>
      </c>
      <c r="D307" s="163">
        <v>0.34374999999999994</v>
      </c>
      <c r="E307" s="164" t="s">
        <v>39</v>
      </c>
      <c r="F307" s="165">
        <v>94</v>
      </c>
      <c r="G307" s="266" t="s">
        <v>160</v>
      </c>
      <c r="H307" s="163">
        <v>0.36111111111111116</v>
      </c>
      <c r="I307" s="164" t="s">
        <v>102</v>
      </c>
      <c r="J307" s="164">
        <v>81</v>
      </c>
      <c r="K307" s="266" t="s">
        <v>159</v>
      </c>
      <c r="L307" s="163">
        <v>0.43055555555555552</v>
      </c>
      <c r="M307" s="164" t="s">
        <v>310</v>
      </c>
      <c r="N307" s="165">
        <v>108</v>
      </c>
      <c r="O307" s="266" t="s">
        <v>158</v>
      </c>
      <c r="P307" s="163">
        <v>0.29166666666666652</v>
      </c>
      <c r="Q307" s="164" t="s">
        <v>74</v>
      </c>
      <c r="R307" s="165">
        <v>151</v>
      </c>
      <c r="S307" s="266" t="s">
        <v>169</v>
      </c>
    </row>
    <row r="308" spans="2:19" x14ac:dyDescent="0.2">
      <c r="C308" s="162">
        <v>43790</v>
      </c>
      <c r="D308" s="163">
        <v>0.40972222222222215</v>
      </c>
      <c r="E308" s="164" t="s">
        <v>17</v>
      </c>
      <c r="F308" s="165">
        <v>93</v>
      </c>
      <c r="G308" s="266" t="s">
        <v>160</v>
      </c>
      <c r="H308" s="163">
        <v>0.42013888888888895</v>
      </c>
      <c r="I308" s="164" t="s">
        <v>239</v>
      </c>
      <c r="J308" s="164">
        <v>91</v>
      </c>
      <c r="K308" s="266" t="s">
        <v>160</v>
      </c>
      <c r="L308" s="163">
        <v>0.50694444444444442</v>
      </c>
      <c r="M308" s="164" t="s">
        <v>319</v>
      </c>
      <c r="N308" s="165">
        <v>87</v>
      </c>
      <c r="O308" s="266" t="s">
        <v>155</v>
      </c>
      <c r="P308" s="163">
        <v>0.39930555555555541</v>
      </c>
      <c r="Q308" s="164" t="s">
        <v>380</v>
      </c>
      <c r="R308" s="165">
        <v>101</v>
      </c>
      <c r="S308" s="266" t="s">
        <v>163</v>
      </c>
    </row>
    <row r="309" spans="2:19" x14ac:dyDescent="0.2">
      <c r="C309" s="162">
        <v>43790</v>
      </c>
      <c r="D309" s="163">
        <v>0.47569444444444436</v>
      </c>
      <c r="E309" s="164" t="s">
        <v>43</v>
      </c>
      <c r="F309" s="165">
        <v>114</v>
      </c>
      <c r="G309" s="266" t="s">
        <v>164</v>
      </c>
      <c r="H309" s="163">
        <v>0.48611111111111116</v>
      </c>
      <c r="I309" s="164" t="s">
        <v>240</v>
      </c>
      <c r="J309" s="164">
        <v>93</v>
      </c>
      <c r="K309" s="266" t="s">
        <v>160</v>
      </c>
      <c r="L309" s="163">
        <v>0.56944444444444442</v>
      </c>
      <c r="M309" s="164" t="s">
        <v>312</v>
      </c>
      <c r="N309" s="165">
        <v>108</v>
      </c>
      <c r="O309" s="266" t="s">
        <v>158</v>
      </c>
      <c r="P309" s="163">
        <v>0.4722222222222221</v>
      </c>
      <c r="Q309" s="164" t="s">
        <v>83</v>
      </c>
      <c r="R309" s="165">
        <v>96</v>
      </c>
      <c r="S309" s="266" t="s">
        <v>157</v>
      </c>
    </row>
    <row r="310" spans="2:19" x14ac:dyDescent="0.2">
      <c r="C310" s="162">
        <v>43790</v>
      </c>
      <c r="D310" s="163">
        <v>0.55555555555555547</v>
      </c>
      <c r="E310" s="164" t="s">
        <v>44</v>
      </c>
      <c r="F310" s="165">
        <v>103</v>
      </c>
      <c r="G310" s="266" t="s">
        <v>163</v>
      </c>
      <c r="H310" s="163">
        <v>0.55208333333333337</v>
      </c>
      <c r="I310" s="164" t="s">
        <v>128</v>
      </c>
      <c r="J310" s="164">
        <v>96</v>
      </c>
      <c r="K310" s="266" t="s">
        <v>157</v>
      </c>
      <c r="L310" s="163">
        <v>0.64583333333333337</v>
      </c>
      <c r="M310" s="164" t="s">
        <v>430</v>
      </c>
      <c r="N310" s="165">
        <v>81</v>
      </c>
      <c r="O310" s="266" t="s">
        <v>159</v>
      </c>
      <c r="P310" s="163">
        <v>0.54166666666666652</v>
      </c>
      <c r="Q310" s="164" t="s">
        <v>273</v>
      </c>
      <c r="R310" s="165">
        <v>116</v>
      </c>
      <c r="S310" s="266" t="s">
        <v>161</v>
      </c>
    </row>
    <row r="311" spans="2:19" x14ac:dyDescent="0.2">
      <c r="C311" s="162">
        <v>43790</v>
      </c>
      <c r="D311" s="163">
        <v>0.6284722222222221</v>
      </c>
      <c r="E311" s="164" t="s">
        <v>40</v>
      </c>
      <c r="F311" s="165">
        <v>96</v>
      </c>
      <c r="G311" s="266" t="s">
        <v>157</v>
      </c>
      <c r="H311" s="163">
        <v>0.62152777777777779</v>
      </c>
      <c r="I311" s="164" t="s">
        <v>242</v>
      </c>
      <c r="J311" s="164">
        <v>122</v>
      </c>
      <c r="K311" s="266" t="s">
        <v>167</v>
      </c>
      <c r="L311" s="163">
        <v>0.70486111111111116</v>
      </c>
      <c r="M311" s="164" t="s">
        <v>421</v>
      </c>
      <c r="N311" s="165">
        <v>91</v>
      </c>
      <c r="O311" s="266" t="s">
        <v>160</v>
      </c>
      <c r="P311" s="163">
        <v>0.62499999999999989</v>
      </c>
      <c r="Q311" s="164" t="s">
        <v>415</v>
      </c>
      <c r="R311" s="165">
        <v>118</v>
      </c>
      <c r="S311" s="266" t="s">
        <v>161</v>
      </c>
    </row>
    <row r="312" spans="2:19" x14ac:dyDescent="0.2">
      <c r="C312" s="162">
        <v>43790</v>
      </c>
      <c r="D312" s="163">
        <v>0.69791666666666652</v>
      </c>
      <c r="E312" s="164" t="s">
        <v>41</v>
      </c>
      <c r="F312" s="165">
        <v>112</v>
      </c>
      <c r="G312" s="266" t="s">
        <v>164</v>
      </c>
      <c r="H312" s="163">
        <v>0.70833333333333337</v>
      </c>
      <c r="I312" s="164" t="s">
        <v>243</v>
      </c>
      <c r="J312" s="164">
        <v>103</v>
      </c>
      <c r="K312" s="266" t="s">
        <v>163</v>
      </c>
      <c r="L312" s="163">
        <v>0.77083333333333337</v>
      </c>
      <c r="M312" s="164" t="s">
        <v>307</v>
      </c>
      <c r="N312" s="165">
        <v>88</v>
      </c>
      <c r="O312" s="266" t="s">
        <v>155</v>
      </c>
      <c r="P312" s="163">
        <v>0.70833333333333326</v>
      </c>
      <c r="Q312" s="164" t="s">
        <v>80</v>
      </c>
      <c r="R312" s="165">
        <v>114</v>
      </c>
      <c r="S312" s="266" t="s">
        <v>164</v>
      </c>
    </row>
    <row r="313" spans="2:19" x14ac:dyDescent="0.2">
      <c r="C313" s="162">
        <v>43790</v>
      </c>
      <c r="D313" s="163">
        <v>0.77777777777777768</v>
      </c>
      <c r="E313" s="164" t="s">
        <v>46</v>
      </c>
      <c r="F313" s="165">
        <v>106</v>
      </c>
      <c r="G313" s="266" t="s">
        <v>158</v>
      </c>
      <c r="H313" s="163">
        <v>0.78125</v>
      </c>
      <c r="I313" s="164" t="s">
        <v>120</v>
      </c>
      <c r="J313" s="164">
        <v>131</v>
      </c>
      <c r="K313" s="266" t="s">
        <v>166</v>
      </c>
      <c r="L313" s="163">
        <v>0.83333333333333337</v>
      </c>
      <c r="M313" s="164" t="s">
        <v>334</v>
      </c>
      <c r="N313" s="165">
        <v>106</v>
      </c>
      <c r="O313" s="266" t="s">
        <v>158</v>
      </c>
      <c r="P313" s="163">
        <v>0.78819444444444442</v>
      </c>
      <c r="Q313" s="164" t="s">
        <v>71</v>
      </c>
      <c r="R313" s="165">
        <v>92</v>
      </c>
      <c r="S313" s="266" t="s">
        <v>160</v>
      </c>
    </row>
    <row r="314" spans="2:19" x14ac:dyDescent="0.2">
      <c r="C314" s="162">
        <v>43790</v>
      </c>
      <c r="D314" s="163">
        <v>0.85416666666666663</v>
      </c>
      <c r="E314" s="164" t="s">
        <v>412</v>
      </c>
      <c r="F314" s="165">
        <v>92</v>
      </c>
      <c r="G314" s="266" t="s">
        <v>160</v>
      </c>
      <c r="H314" s="163">
        <v>0.875</v>
      </c>
      <c r="I314" s="164" t="s">
        <v>21</v>
      </c>
      <c r="J314" s="164">
        <v>92</v>
      </c>
      <c r="K314" s="266" t="s">
        <v>160</v>
      </c>
      <c r="L314" s="163">
        <v>0.90972222222222232</v>
      </c>
      <c r="M314" s="164" t="s">
        <v>335</v>
      </c>
      <c r="N314" s="165">
        <v>93</v>
      </c>
      <c r="O314" s="266" t="s">
        <v>160</v>
      </c>
      <c r="P314" s="163">
        <v>0.85416666666666663</v>
      </c>
      <c r="Q314" s="164" t="s">
        <v>419</v>
      </c>
      <c r="R314" s="165">
        <v>111</v>
      </c>
      <c r="S314" s="266" t="s">
        <v>164</v>
      </c>
    </row>
    <row r="315" spans="2:19" x14ac:dyDescent="0.2">
      <c r="C315" s="162">
        <v>43790</v>
      </c>
      <c r="D315" s="163">
        <v>0.92013888888888884</v>
      </c>
      <c r="E315" s="164" t="s">
        <v>416</v>
      </c>
      <c r="F315" s="165">
        <v>92</v>
      </c>
      <c r="G315" s="266" t="s">
        <v>160</v>
      </c>
      <c r="H315" s="163">
        <v>0.94097222222222221</v>
      </c>
      <c r="I315" s="164" t="s">
        <v>41</v>
      </c>
      <c r="J315" s="164">
        <v>112</v>
      </c>
      <c r="K315" s="266" t="s">
        <v>164</v>
      </c>
      <c r="L315" s="163">
        <v>0.97569444444444453</v>
      </c>
      <c r="M315" s="164" t="s">
        <v>311</v>
      </c>
      <c r="N315" s="165">
        <v>77</v>
      </c>
      <c r="O315" s="266" t="s">
        <v>168</v>
      </c>
      <c r="P315" s="163">
        <v>0.93402777777777768</v>
      </c>
      <c r="Q315" s="164" t="s">
        <v>107</v>
      </c>
      <c r="R315" s="165">
        <v>91</v>
      </c>
      <c r="S315" s="266" t="s">
        <v>160</v>
      </c>
    </row>
    <row r="316" spans="2:19" x14ac:dyDescent="0.2">
      <c r="C316" s="162">
        <v>43790</v>
      </c>
      <c r="D316" s="163">
        <v>0.98611111111111105</v>
      </c>
      <c r="E316" s="164" t="s">
        <v>16</v>
      </c>
      <c r="F316" s="165">
        <v>88</v>
      </c>
      <c r="G316" s="266" t="s">
        <v>155</v>
      </c>
      <c r="H316" s="163">
        <v>2.0833333333333259E-2</v>
      </c>
      <c r="I316" s="265" t="s">
        <v>207</v>
      </c>
      <c r="J316" s="265">
        <v>98</v>
      </c>
      <c r="K316" s="266" t="s">
        <v>157</v>
      </c>
      <c r="L316" s="163">
        <v>3.125E-2</v>
      </c>
      <c r="M316" s="164" t="s">
        <v>370</v>
      </c>
      <c r="N316" s="165">
        <v>89</v>
      </c>
      <c r="O316" s="266" t="s">
        <v>155</v>
      </c>
      <c r="P316" s="163">
        <v>0.99999999999999989</v>
      </c>
      <c r="Q316" s="164" t="s">
        <v>130</v>
      </c>
      <c r="R316" s="165">
        <v>92</v>
      </c>
      <c r="S316" s="266" t="s">
        <v>160</v>
      </c>
    </row>
    <row r="317" spans="2:19" x14ac:dyDescent="0.2">
      <c r="C317" s="162">
        <v>43790</v>
      </c>
      <c r="D317" s="163">
        <v>4.861111111111116E-2</v>
      </c>
      <c r="E317" s="164" t="s">
        <v>120</v>
      </c>
      <c r="F317" s="165">
        <v>131</v>
      </c>
      <c r="G317" s="266" t="s">
        <v>166</v>
      </c>
      <c r="H317" s="163">
        <v>9.0277777777777693E-2</v>
      </c>
      <c r="I317" s="265" t="s">
        <v>208</v>
      </c>
      <c r="J317" s="265">
        <v>156</v>
      </c>
      <c r="K317" s="266" t="s">
        <v>408</v>
      </c>
      <c r="L317" s="163">
        <v>9.375E-2</v>
      </c>
      <c r="M317" s="164" t="s">
        <v>359</v>
      </c>
      <c r="N317" s="165">
        <v>92</v>
      </c>
      <c r="O317" s="266" t="s">
        <v>160</v>
      </c>
      <c r="P317" s="163">
        <v>6.5972222222222099E-2</v>
      </c>
      <c r="Q317" s="164" t="s">
        <v>48</v>
      </c>
      <c r="R317" s="165">
        <v>92</v>
      </c>
      <c r="S317" s="266" t="s">
        <v>160</v>
      </c>
    </row>
    <row r="318" spans="2:19" x14ac:dyDescent="0.2">
      <c r="C318" s="162">
        <v>43790</v>
      </c>
      <c r="D318" s="163">
        <v>0.14236111111111116</v>
      </c>
      <c r="E318" s="164" t="s">
        <v>121</v>
      </c>
      <c r="F318" s="165">
        <v>79</v>
      </c>
      <c r="G318" s="266" t="s">
        <v>168</v>
      </c>
      <c r="H318" s="163">
        <v>0.20138888888888878</v>
      </c>
      <c r="I318" s="164" t="s">
        <v>232</v>
      </c>
      <c r="J318" s="164">
        <v>96</v>
      </c>
      <c r="K318" s="266" t="s">
        <v>157</v>
      </c>
      <c r="L318" s="163">
        <v>0.15972222222222221</v>
      </c>
      <c r="M318" s="164" t="s">
        <v>33</v>
      </c>
      <c r="N318" s="165">
        <v>86</v>
      </c>
      <c r="O318" s="266" t="s">
        <v>155</v>
      </c>
      <c r="P318" s="163">
        <v>0.13194444444444431</v>
      </c>
      <c r="Q318" s="164" t="s">
        <v>78</v>
      </c>
      <c r="R318" s="165">
        <v>88</v>
      </c>
      <c r="S318" s="266" t="s">
        <v>155</v>
      </c>
    </row>
    <row r="319" spans="2:19" ht="13.5" thickBot="1" x14ac:dyDescent="0.25">
      <c r="B319" s="241"/>
      <c r="C319" s="166">
        <v>43790</v>
      </c>
      <c r="D319" s="167">
        <v>0.19791666666666671</v>
      </c>
      <c r="E319" s="168" t="s">
        <v>106</v>
      </c>
      <c r="F319" s="169">
        <v>103</v>
      </c>
      <c r="G319" s="266" t="s">
        <v>163</v>
      </c>
      <c r="H319" s="167">
        <v>0.2708333333333332</v>
      </c>
      <c r="I319" s="168">
        <v>0</v>
      </c>
      <c r="J319" s="168">
        <v>0</v>
      </c>
      <c r="K319" s="266" t="s">
        <v>156</v>
      </c>
      <c r="L319" s="167">
        <v>0.22222222222222221</v>
      </c>
      <c r="M319" s="168" t="s">
        <v>365</v>
      </c>
      <c r="N319" s="169">
        <v>97</v>
      </c>
      <c r="O319" s="266" t="s">
        <v>157</v>
      </c>
      <c r="P319" s="167">
        <v>0.19444444444444431</v>
      </c>
      <c r="Q319" s="168" t="s">
        <v>402</v>
      </c>
      <c r="R319" s="169">
        <v>136</v>
      </c>
      <c r="S319" s="266" t="s">
        <v>404</v>
      </c>
    </row>
    <row r="320" spans="2:19" x14ac:dyDescent="0.2">
      <c r="B320" s="1" t="s">
        <v>4</v>
      </c>
      <c r="C320" s="162">
        <v>43791</v>
      </c>
      <c r="D320" s="163">
        <v>0.27083333333333343</v>
      </c>
      <c r="E320" s="164">
        <v>0</v>
      </c>
      <c r="F320" s="165">
        <v>0</v>
      </c>
      <c r="G320" s="266" t="s">
        <v>156</v>
      </c>
      <c r="H320" s="163">
        <v>0.27083333333333337</v>
      </c>
      <c r="I320" s="164">
        <v>0</v>
      </c>
      <c r="J320" s="164">
        <v>0</v>
      </c>
      <c r="K320" s="266" t="s">
        <v>156</v>
      </c>
      <c r="L320" s="163">
        <v>0.29166666666666663</v>
      </c>
      <c r="M320" s="164" t="s">
        <v>425</v>
      </c>
      <c r="N320" s="165">
        <v>76</v>
      </c>
      <c r="O320" s="266" t="s">
        <v>168</v>
      </c>
      <c r="P320" s="163">
        <v>0.29166666666666669</v>
      </c>
      <c r="Q320" s="164">
        <v>0</v>
      </c>
      <c r="R320" s="165">
        <v>0</v>
      </c>
      <c r="S320" s="266" t="s">
        <v>156</v>
      </c>
    </row>
    <row r="321" spans="2:19" x14ac:dyDescent="0.2">
      <c r="C321" s="162">
        <v>43791</v>
      </c>
      <c r="D321" s="163">
        <v>0.27083333333333343</v>
      </c>
      <c r="E321" s="164" t="s">
        <v>53</v>
      </c>
      <c r="F321" s="165">
        <v>96</v>
      </c>
      <c r="G321" s="266" t="s">
        <v>157</v>
      </c>
      <c r="H321" s="163">
        <v>0.27083333333333337</v>
      </c>
      <c r="I321" s="164" t="s">
        <v>295</v>
      </c>
      <c r="J321" s="164">
        <v>91</v>
      </c>
      <c r="K321" s="266" t="s">
        <v>160</v>
      </c>
      <c r="L321" s="163">
        <v>0.34722222222222221</v>
      </c>
      <c r="M321" s="164" t="s">
        <v>44</v>
      </c>
      <c r="N321" s="165">
        <v>103</v>
      </c>
      <c r="O321" s="266" t="s">
        <v>163</v>
      </c>
      <c r="P321" s="163">
        <v>0.29166666666666669</v>
      </c>
      <c r="Q321" s="164" t="s">
        <v>389</v>
      </c>
      <c r="R321" s="165">
        <v>88</v>
      </c>
      <c r="S321" s="266" t="s">
        <v>155</v>
      </c>
    </row>
    <row r="322" spans="2:19" x14ac:dyDescent="0.2">
      <c r="C322" s="162">
        <v>43791</v>
      </c>
      <c r="D322" s="163">
        <v>0.34027777777777785</v>
      </c>
      <c r="E322" s="164" t="s">
        <v>54</v>
      </c>
      <c r="F322" s="165">
        <v>126</v>
      </c>
      <c r="G322" s="266" t="s">
        <v>165</v>
      </c>
      <c r="H322" s="163">
        <v>0.33680555555555558</v>
      </c>
      <c r="I322" s="164" t="s">
        <v>149</v>
      </c>
      <c r="J322" s="164">
        <v>96</v>
      </c>
      <c r="K322" s="266" t="s">
        <v>157</v>
      </c>
      <c r="L322" s="163">
        <v>0.4201388888888889</v>
      </c>
      <c r="M322" s="164" t="s">
        <v>315</v>
      </c>
      <c r="N322" s="165">
        <v>88</v>
      </c>
      <c r="O322" s="266" t="s">
        <v>155</v>
      </c>
      <c r="P322" s="163">
        <v>0.35416666666666669</v>
      </c>
      <c r="Q322" s="164" t="s">
        <v>85</v>
      </c>
      <c r="R322" s="165">
        <v>133</v>
      </c>
      <c r="S322" s="266" t="s">
        <v>166</v>
      </c>
    </row>
    <row r="323" spans="2:19" x14ac:dyDescent="0.2">
      <c r="C323" s="162">
        <v>43791</v>
      </c>
      <c r="D323" s="163">
        <v>0.43055555555555564</v>
      </c>
      <c r="E323" s="164" t="s">
        <v>47</v>
      </c>
      <c r="F323" s="165">
        <v>116</v>
      </c>
      <c r="G323" s="266" t="s">
        <v>161</v>
      </c>
      <c r="H323" s="163">
        <v>0.40625</v>
      </c>
      <c r="I323" s="164" t="s">
        <v>297</v>
      </c>
      <c r="J323" s="164">
        <v>111</v>
      </c>
      <c r="K323" s="266" t="s">
        <v>164</v>
      </c>
      <c r="L323" s="163">
        <v>0.4826388888888889</v>
      </c>
      <c r="M323" s="164" t="s">
        <v>84</v>
      </c>
      <c r="N323" s="165">
        <v>101</v>
      </c>
      <c r="O323" s="266" t="s">
        <v>163</v>
      </c>
      <c r="P323" s="163">
        <v>0.44791666666666669</v>
      </c>
      <c r="Q323" s="164" t="s">
        <v>31</v>
      </c>
      <c r="R323" s="165">
        <v>101</v>
      </c>
      <c r="S323" s="266" t="s">
        <v>163</v>
      </c>
    </row>
    <row r="324" spans="2:19" x14ac:dyDescent="0.2">
      <c r="C324" s="162">
        <v>43791</v>
      </c>
      <c r="D324" s="163">
        <v>0.51388888888888895</v>
      </c>
      <c r="E324" s="164" t="s">
        <v>77</v>
      </c>
      <c r="F324" s="165">
        <v>86</v>
      </c>
      <c r="G324" s="266" t="s">
        <v>155</v>
      </c>
      <c r="H324" s="163">
        <v>0.4861111111111111</v>
      </c>
      <c r="I324" s="164" t="s">
        <v>150</v>
      </c>
      <c r="J324" s="164">
        <v>116</v>
      </c>
      <c r="K324" s="266" t="s">
        <v>161</v>
      </c>
      <c r="L324" s="163">
        <v>0.55555555555555558</v>
      </c>
      <c r="M324" s="164" t="s">
        <v>428</v>
      </c>
      <c r="N324" s="165">
        <v>83</v>
      </c>
      <c r="O324" s="266" t="s">
        <v>159</v>
      </c>
      <c r="P324" s="163">
        <v>0.52083333333333337</v>
      </c>
      <c r="Q324" s="164" t="s">
        <v>32</v>
      </c>
      <c r="R324" s="165">
        <v>97</v>
      </c>
      <c r="S324" s="266" t="s">
        <v>157</v>
      </c>
    </row>
    <row r="325" spans="2:19" x14ac:dyDescent="0.2">
      <c r="C325" s="162">
        <v>43791</v>
      </c>
      <c r="D325" s="163">
        <v>0.57638888888888895</v>
      </c>
      <c r="E325" s="164" t="s">
        <v>83</v>
      </c>
      <c r="F325" s="165">
        <v>96</v>
      </c>
      <c r="G325" s="266" t="s">
        <v>157</v>
      </c>
      <c r="H325" s="163">
        <v>0.56944444444444442</v>
      </c>
      <c r="I325" s="164" t="s">
        <v>298</v>
      </c>
      <c r="J325" s="164">
        <v>91</v>
      </c>
      <c r="K325" s="266" t="s">
        <v>160</v>
      </c>
      <c r="L325" s="163">
        <v>0.61458333333333337</v>
      </c>
      <c r="M325" s="164" t="s">
        <v>55</v>
      </c>
      <c r="N325" s="165">
        <v>116</v>
      </c>
      <c r="O325" s="266" t="s">
        <v>161</v>
      </c>
      <c r="P325" s="163">
        <v>0.59027777777777779</v>
      </c>
      <c r="Q325" s="164" t="s">
        <v>30</v>
      </c>
      <c r="R325" s="165">
        <v>86</v>
      </c>
      <c r="S325" s="266" t="s">
        <v>155</v>
      </c>
    </row>
    <row r="326" spans="2:19" x14ac:dyDescent="0.2">
      <c r="C326" s="162">
        <v>43791</v>
      </c>
      <c r="D326" s="163">
        <v>0.64583333333333337</v>
      </c>
      <c r="E326" s="164" t="s">
        <v>52</v>
      </c>
      <c r="F326" s="165">
        <v>101</v>
      </c>
      <c r="G326" s="266" t="s">
        <v>163</v>
      </c>
      <c r="H326" s="163">
        <v>0.63541666666666663</v>
      </c>
      <c r="I326" s="164" t="s">
        <v>299</v>
      </c>
      <c r="J326" s="164">
        <v>101</v>
      </c>
      <c r="K326" s="266" t="s">
        <v>163</v>
      </c>
      <c r="L326" s="163">
        <v>0.69791666666666674</v>
      </c>
      <c r="M326" s="164" t="s">
        <v>57</v>
      </c>
      <c r="N326" s="165">
        <v>101</v>
      </c>
      <c r="O326" s="266" t="s">
        <v>163</v>
      </c>
      <c r="P326" s="163">
        <v>0.65277777777777779</v>
      </c>
      <c r="Q326" s="164" t="s">
        <v>35</v>
      </c>
      <c r="R326" s="165">
        <v>82</v>
      </c>
      <c r="S326" s="266" t="s">
        <v>159</v>
      </c>
    </row>
    <row r="327" spans="2:19" x14ac:dyDescent="0.2">
      <c r="C327" s="162">
        <v>43791</v>
      </c>
      <c r="D327" s="163">
        <v>0.71875</v>
      </c>
      <c r="E327" s="164" t="s">
        <v>95</v>
      </c>
      <c r="F327" s="165">
        <v>86</v>
      </c>
      <c r="G327" s="266" t="s">
        <v>155</v>
      </c>
      <c r="H327" s="163">
        <v>0.70833333333333326</v>
      </c>
      <c r="I327" s="164" t="s">
        <v>138</v>
      </c>
      <c r="J327" s="164">
        <v>118</v>
      </c>
      <c r="K327" s="266" t="s">
        <v>161</v>
      </c>
      <c r="L327" s="163">
        <v>0.77083333333333337</v>
      </c>
      <c r="M327" s="164" t="s">
        <v>313</v>
      </c>
      <c r="N327" s="165">
        <v>89</v>
      </c>
      <c r="O327" s="266" t="s">
        <v>155</v>
      </c>
      <c r="P327" s="163">
        <v>0.71180555555555558</v>
      </c>
      <c r="Q327" s="164" t="s">
        <v>373</v>
      </c>
      <c r="R327" s="165">
        <v>104</v>
      </c>
      <c r="S327" s="266" t="s">
        <v>163</v>
      </c>
    </row>
    <row r="328" spans="2:19" x14ac:dyDescent="0.2">
      <c r="C328" s="162">
        <v>43791</v>
      </c>
      <c r="D328" s="163">
        <v>0.78125</v>
      </c>
      <c r="E328" s="164" t="s">
        <v>50</v>
      </c>
      <c r="F328" s="165">
        <v>103</v>
      </c>
      <c r="G328" s="266" t="s">
        <v>163</v>
      </c>
      <c r="H328" s="163">
        <v>0.79166666666666663</v>
      </c>
      <c r="I328" s="164" t="s">
        <v>273</v>
      </c>
      <c r="J328" s="164">
        <v>116</v>
      </c>
      <c r="K328" s="266" t="s">
        <v>161</v>
      </c>
      <c r="L328" s="163">
        <v>0.83333333333333337</v>
      </c>
      <c r="M328" s="164" t="s">
        <v>336</v>
      </c>
      <c r="N328" s="165">
        <v>98</v>
      </c>
      <c r="O328" s="266" t="s">
        <v>157</v>
      </c>
      <c r="P328" s="163">
        <v>0.78472222222222221</v>
      </c>
      <c r="Q328" s="164" t="s">
        <v>374</v>
      </c>
      <c r="R328" s="165">
        <v>96</v>
      </c>
      <c r="S328" s="266" t="s">
        <v>157</v>
      </c>
    </row>
    <row r="329" spans="2:19" x14ac:dyDescent="0.2">
      <c r="C329" s="162">
        <v>43791</v>
      </c>
      <c r="D329" s="163">
        <v>0.85416666666666663</v>
      </c>
      <c r="E329" s="164" t="s">
        <v>414</v>
      </c>
      <c r="F329" s="165">
        <v>99</v>
      </c>
      <c r="G329" s="266" t="s">
        <v>157</v>
      </c>
      <c r="H329" s="163">
        <v>0.875</v>
      </c>
      <c r="I329" s="164" t="s">
        <v>415</v>
      </c>
      <c r="J329" s="164">
        <v>118</v>
      </c>
      <c r="K329" s="266" t="s">
        <v>161</v>
      </c>
      <c r="L329" s="163">
        <v>0.90277777777777779</v>
      </c>
      <c r="M329" s="164" t="s">
        <v>432</v>
      </c>
      <c r="N329" s="165">
        <v>96</v>
      </c>
      <c r="O329" s="266" t="s">
        <v>157</v>
      </c>
      <c r="P329" s="163">
        <v>0.85416666666666663</v>
      </c>
      <c r="Q329" s="164" t="s">
        <v>386</v>
      </c>
      <c r="R329" s="165">
        <v>123</v>
      </c>
      <c r="S329" s="266" t="s">
        <v>167</v>
      </c>
    </row>
    <row r="330" spans="2:19" x14ac:dyDescent="0.2">
      <c r="C330" s="162">
        <v>43791</v>
      </c>
      <c r="D330" s="163">
        <v>0.92361111111111105</v>
      </c>
      <c r="E330" s="164" t="s">
        <v>20</v>
      </c>
      <c r="F330" s="165">
        <v>94</v>
      </c>
      <c r="G330" s="266" t="s">
        <v>160</v>
      </c>
      <c r="H330" s="163">
        <v>0.95833333333333337</v>
      </c>
      <c r="I330" s="164" t="s">
        <v>47</v>
      </c>
      <c r="J330" s="164">
        <v>116</v>
      </c>
      <c r="K330" s="266" t="s">
        <v>161</v>
      </c>
      <c r="L330" s="163">
        <v>0.97222222222222221</v>
      </c>
      <c r="M330" s="164" t="s">
        <v>358</v>
      </c>
      <c r="N330" s="165">
        <v>88</v>
      </c>
      <c r="O330" s="266" t="s">
        <v>155</v>
      </c>
      <c r="P330" s="163">
        <v>0.94097222222222221</v>
      </c>
      <c r="Q330" s="164" t="s">
        <v>151</v>
      </c>
      <c r="R330" s="165">
        <v>131</v>
      </c>
      <c r="S330" s="266" t="s">
        <v>166</v>
      </c>
    </row>
    <row r="331" spans="2:19" x14ac:dyDescent="0.2">
      <c r="C331" s="162">
        <v>43791</v>
      </c>
      <c r="D331" s="163">
        <v>0.98958333333333326</v>
      </c>
      <c r="E331" s="164" t="s">
        <v>418</v>
      </c>
      <c r="F331" s="165">
        <v>102</v>
      </c>
      <c r="G331" s="266" t="s">
        <v>163</v>
      </c>
      <c r="H331" s="163">
        <v>4.1666666666666741E-2</v>
      </c>
      <c r="I331" s="265" t="s">
        <v>209</v>
      </c>
      <c r="J331" s="265">
        <v>118</v>
      </c>
      <c r="K331" s="266" t="s">
        <v>161</v>
      </c>
      <c r="L331" s="163">
        <v>3.4722222222222321E-2</v>
      </c>
      <c r="M331" s="164" t="s">
        <v>364</v>
      </c>
      <c r="N331" s="165">
        <v>88</v>
      </c>
      <c r="O331" s="266" t="s">
        <v>155</v>
      </c>
      <c r="P331" s="163">
        <v>3.4722222222222321E-2</v>
      </c>
      <c r="Q331" s="164" t="s">
        <v>387</v>
      </c>
      <c r="R331" s="165">
        <v>108</v>
      </c>
      <c r="S331" s="266" t="s">
        <v>158</v>
      </c>
    </row>
    <row r="332" spans="2:19" x14ac:dyDescent="0.2">
      <c r="C332" s="162">
        <v>43791</v>
      </c>
      <c r="D332" s="163">
        <v>6.25E-2</v>
      </c>
      <c r="E332" s="164" t="s">
        <v>125</v>
      </c>
      <c r="F332" s="165">
        <v>101</v>
      </c>
      <c r="G332" s="266" t="s">
        <v>163</v>
      </c>
      <c r="H332" s="163">
        <v>0.12500000000000006</v>
      </c>
      <c r="I332" s="265" t="s">
        <v>213</v>
      </c>
      <c r="J332" s="265">
        <v>83</v>
      </c>
      <c r="K332" s="266" t="s">
        <v>159</v>
      </c>
      <c r="L332" s="163">
        <v>9.7222222222222321E-2</v>
      </c>
      <c r="M332" s="164" t="s">
        <v>362</v>
      </c>
      <c r="N332" s="165">
        <v>97</v>
      </c>
      <c r="O332" s="266" t="s">
        <v>157</v>
      </c>
      <c r="P332" s="163">
        <v>0.11111111111111122</v>
      </c>
      <c r="Q332" s="164" t="s">
        <v>388</v>
      </c>
      <c r="R332" s="165">
        <v>144</v>
      </c>
      <c r="S332" s="266" t="s">
        <v>407</v>
      </c>
    </row>
    <row r="333" spans="2:19" x14ac:dyDescent="0.2">
      <c r="C333" s="162">
        <v>43791</v>
      </c>
      <c r="D333" s="163">
        <v>0.13541666666666669</v>
      </c>
      <c r="E333" s="164" t="s">
        <v>126</v>
      </c>
      <c r="F333" s="165">
        <v>101</v>
      </c>
      <c r="G333" s="266" t="s">
        <v>163</v>
      </c>
      <c r="H333" s="163">
        <v>0.18402777777777785</v>
      </c>
      <c r="I333" s="164" t="s">
        <v>230</v>
      </c>
      <c r="J333" s="164">
        <v>121</v>
      </c>
      <c r="K333" s="266" t="s">
        <v>167</v>
      </c>
      <c r="L333" s="163">
        <v>0.16666666666666674</v>
      </c>
      <c r="M333" s="164" t="s">
        <v>367</v>
      </c>
      <c r="N333" s="165">
        <v>87</v>
      </c>
      <c r="O333" s="266" t="s">
        <v>155</v>
      </c>
      <c r="P333" s="163">
        <v>0.21180555555555564</v>
      </c>
      <c r="Q333" s="164" t="s">
        <v>394</v>
      </c>
      <c r="R333" s="165">
        <v>111</v>
      </c>
      <c r="S333" s="266" t="s">
        <v>164</v>
      </c>
    </row>
    <row r="334" spans="2:19" ht="13.5" thickBot="1" x14ac:dyDescent="0.25">
      <c r="B334" s="239"/>
      <c r="C334" s="166">
        <v>43791</v>
      </c>
      <c r="D334" s="167">
        <v>0.20833333333333337</v>
      </c>
      <c r="E334" s="168" t="s">
        <v>124</v>
      </c>
      <c r="F334" s="169">
        <v>86</v>
      </c>
      <c r="G334" s="266" t="s">
        <v>155</v>
      </c>
      <c r="H334" s="167">
        <v>0.27083333333333343</v>
      </c>
      <c r="I334" s="168">
        <v>0</v>
      </c>
      <c r="J334" s="168">
        <v>0</v>
      </c>
      <c r="K334" s="266" t="s">
        <v>156</v>
      </c>
      <c r="L334" s="167">
        <v>0.22916666666666674</v>
      </c>
      <c r="M334" s="168" t="s">
        <v>368</v>
      </c>
      <c r="N334" s="169">
        <v>86</v>
      </c>
      <c r="O334" s="266" t="s">
        <v>155</v>
      </c>
      <c r="P334" s="167">
        <v>0.29166666666666674</v>
      </c>
      <c r="Q334" s="168">
        <v>0</v>
      </c>
      <c r="R334" s="169">
        <v>0</v>
      </c>
      <c r="S334" s="266" t="s">
        <v>156</v>
      </c>
    </row>
    <row r="335" spans="2:19" x14ac:dyDescent="0.2">
      <c r="B335" s="1" t="s">
        <v>5</v>
      </c>
      <c r="C335" s="170">
        <v>43792</v>
      </c>
      <c r="D335" s="163">
        <v>0.27083333333333331</v>
      </c>
      <c r="E335" s="164">
        <v>0</v>
      </c>
      <c r="F335" s="165">
        <v>0</v>
      </c>
      <c r="G335" s="266" t="s">
        <v>156</v>
      </c>
      <c r="H335" s="163">
        <v>0.27083333333333331</v>
      </c>
      <c r="I335" s="164" t="s">
        <v>248</v>
      </c>
      <c r="J335" s="164">
        <v>88</v>
      </c>
      <c r="K335" s="266" t="s">
        <v>155</v>
      </c>
      <c r="L335" s="163">
        <v>0.2916666666666668</v>
      </c>
      <c r="M335" s="164" t="s">
        <v>422</v>
      </c>
      <c r="N335" s="165">
        <v>66</v>
      </c>
      <c r="O335" s="266" t="s">
        <v>409</v>
      </c>
      <c r="P335" s="163">
        <v>0.29166666666666663</v>
      </c>
      <c r="Q335" s="164">
        <v>0</v>
      </c>
      <c r="R335" s="165">
        <v>0</v>
      </c>
      <c r="S335" s="266" t="s">
        <v>156</v>
      </c>
    </row>
    <row r="336" spans="2:19" x14ac:dyDescent="0.2">
      <c r="C336" s="170">
        <v>43792</v>
      </c>
      <c r="D336" s="163">
        <v>0.27083333333333331</v>
      </c>
      <c r="E336" s="164" t="s">
        <v>60</v>
      </c>
      <c r="F336" s="165">
        <v>101</v>
      </c>
      <c r="G336" s="266" t="s">
        <v>163</v>
      </c>
      <c r="H336" s="163">
        <v>0.33333333333333331</v>
      </c>
      <c r="I336" s="164" t="s">
        <v>249</v>
      </c>
      <c r="J336" s="164">
        <v>88</v>
      </c>
      <c r="K336" s="266" t="s">
        <v>155</v>
      </c>
      <c r="L336" s="163">
        <v>0.3402777777777779</v>
      </c>
      <c r="M336" s="164" t="s">
        <v>424</v>
      </c>
      <c r="N336" s="165">
        <v>79</v>
      </c>
      <c r="O336" s="266" t="s">
        <v>168</v>
      </c>
      <c r="P336" s="163">
        <v>0.29166666666666663</v>
      </c>
      <c r="Q336" s="164">
        <v>0</v>
      </c>
      <c r="R336" s="165">
        <v>0</v>
      </c>
      <c r="S336" s="266" t="s">
        <v>156</v>
      </c>
    </row>
    <row r="337" spans="2:19" x14ac:dyDescent="0.2">
      <c r="C337" s="170">
        <v>43792</v>
      </c>
      <c r="D337" s="163">
        <v>0.34375</v>
      </c>
      <c r="E337" s="164" t="s">
        <v>55</v>
      </c>
      <c r="F337" s="165">
        <v>116</v>
      </c>
      <c r="G337" s="266" t="s">
        <v>161</v>
      </c>
      <c r="H337" s="163">
        <v>0.39583333333333331</v>
      </c>
      <c r="I337" s="164" t="s">
        <v>251</v>
      </c>
      <c r="J337" s="164">
        <v>101</v>
      </c>
      <c r="K337" s="266" t="s">
        <v>163</v>
      </c>
      <c r="L337" s="163">
        <v>0.39583333333333343</v>
      </c>
      <c r="M337" s="164" t="s">
        <v>420</v>
      </c>
      <c r="N337" s="165">
        <v>81</v>
      </c>
      <c r="O337" s="266" t="s">
        <v>159</v>
      </c>
      <c r="P337" s="163">
        <v>0.29166666666666663</v>
      </c>
      <c r="Q337" s="164" t="s">
        <v>45</v>
      </c>
      <c r="R337" s="165">
        <v>102</v>
      </c>
      <c r="S337" s="266" t="s">
        <v>163</v>
      </c>
    </row>
    <row r="338" spans="2:19" x14ac:dyDescent="0.2">
      <c r="C338" s="170">
        <v>43792</v>
      </c>
      <c r="D338" s="163">
        <v>0.42708333333333331</v>
      </c>
      <c r="E338" s="164" t="s">
        <v>56</v>
      </c>
      <c r="F338" s="165">
        <v>106</v>
      </c>
      <c r="G338" s="266" t="s">
        <v>158</v>
      </c>
      <c r="H338" s="163">
        <v>0.46875</v>
      </c>
      <c r="I338" s="164" t="s">
        <v>252</v>
      </c>
      <c r="J338" s="164">
        <v>124</v>
      </c>
      <c r="K338" s="266" t="s">
        <v>167</v>
      </c>
      <c r="L338" s="163">
        <v>0.45486111111111122</v>
      </c>
      <c r="M338" s="164" t="s">
        <v>423</v>
      </c>
      <c r="N338" s="165">
        <v>101</v>
      </c>
      <c r="O338" s="266" t="s">
        <v>163</v>
      </c>
      <c r="P338" s="163">
        <v>0.36458333333333331</v>
      </c>
      <c r="Q338" s="164" t="s">
        <v>46</v>
      </c>
      <c r="R338" s="165">
        <v>106</v>
      </c>
      <c r="S338" s="266" t="s">
        <v>158</v>
      </c>
    </row>
    <row r="339" spans="2:19" x14ac:dyDescent="0.2">
      <c r="C339" s="170">
        <v>43792</v>
      </c>
      <c r="D339" s="163">
        <v>0.50347222222222221</v>
      </c>
      <c r="E339" s="164" t="s">
        <v>64</v>
      </c>
      <c r="F339" s="165">
        <v>83</v>
      </c>
      <c r="G339" s="266" t="s">
        <v>159</v>
      </c>
      <c r="H339" s="163">
        <v>0.55555555555555558</v>
      </c>
      <c r="I339" s="164" t="s">
        <v>413</v>
      </c>
      <c r="J339" s="164">
        <v>97</v>
      </c>
      <c r="K339" s="266" t="s">
        <v>157</v>
      </c>
      <c r="L339" s="163">
        <v>0.5277777777777779</v>
      </c>
      <c r="M339" s="164" t="s">
        <v>325</v>
      </c>
      <c r="N339" s="165">
        <v>101</v>
      </c>
      <c r="O339" s="266" t="s">
        <v>163</v>
      </c>
      <c r="P339" s="163">
        <v>0.44097222222222221</v>
      </c>
      <c r="Q339" s="164" t="s">
        <v>86</v>
      </c>
      <c r="R339" s="165">
        <v>121</v>
      </c>
      <c r="S339" s="266" t="s">
        <v>167</v>
      </c>
    </row>
    <row r="340" spans="2:19" x14ac:dyDescent="0.2">
      <c r="C340" s="170">
        <v>43792</v>
      </c>
      <c r="D340" s="163">
        <v>0.5625</v>
      </c>
      <c r="E340" s="164" t="s">
        <v>62</v>
      </c>
      <c r="F340" s="165">
        <v>113</v>
      </c>
      <c r="G340" s="266" t="s">
        <v>164</v>
      </c>
      <c r="H340" s="163">
        <v>0.625</v>
      </c>
      <c r="I340" s="164" t="s">
        <v>98</v>
      </c>
      <c r="J340" s="164">
        <v>87</v>
      </c>
      <c r="K340" s="266" t="s">
        <v>155</v>
      </c>
      <c r="L340" s="163">
        <v>0.60069444444444453</v>
      </c>
      <c r="M340" s="164" t="s">
        <v>323</v>
      </c>
      <c r="N340" s="165">
        <v>102</v>
      </c>
      <c r="O340" s="266" t="s">
        <v>163</v>
      </c>
      <c r="P340" s="163">
        <v>0.52777777777777779</v>
      </c>
      <c r="Q340" s="164" t="s">
        <v>50</v>
      </c>
      <c r="R340" s="165">
        <v>103</v>
      </c>
      <c r="S340" s="266" t="s">
        <v>163</v>
      </c>
    </row>
    <row r="341" spans="2:19" x14ac:dyDescent="0.2">
      <c r="C341" s="170">
        <v>43792</v>
      </c>
      <c r="D341" s="163">
        <v>0.64236111111111116</v>
      </c>
      <c r="E341" s="164" t="s">
        <v>58</v>
      </c>
      <c r="F341" s="165">
        <v>102</v>
      </c>
      <c r="G341" s="266" t="s">
        <v>163</v>
      </c>
      <c r="H341" s="163">
        <v>0.6875</v>
      </c>
      <c r="I341" s="164" t="s">
        <v>241</v>
      </c>
      <c r="J341" s="164">
        <v>86</v>
      </c>
      <c r="K341" s="266" t="s">
        <v>155</v>
      </c>
      <c r="L341" s="163">
        <v>0.67361111111111116</v>
      </c>
      <c r="M341" s="164" t="s">
        <v>84</v>
      </c>
      <c r="N341" s="165">
        <v>101</v>
      </c>
      <c r="O341" s="266" t="s">
        <v>163</v>
      </c>
      <c r="P341" s="163">
        <v>0.60069444444444442</v>
      </c>
      <c r="Q341" s="164" t="s">
        <v>51</v>
      </c>
      <c r="R341" s="165">
        <v>131</v>
      </c>
      <c r="S341" s="266" t="s">
        <v>166</v>
      </c>
    </row>
    <row r="342" spans="2:19" x14ac:dyDescent="0.2">
      <c r="C342" s="170">
        <v>43792</v>
      </c>
      <c r="D342" s="163">
        <v>0.71527777777777779</v>
      </c>
      <c r="E342" s="164" t="s">
        <v>59</v>
      </c>
      <c r="F342" s="165">
        <v>94</v>
      </c>
      <c r="G342" s="266" t="s">
        <v>160</v>
      </c>
      <c r="H342" s="163">
        <v>0.75</v>
      </c>
      <c r="I342" s="164" t="s">
        <v>246</v>
      </c>
      <c r="J342" s="164">
        <v>89</v>
      </c>
      <c r="K342" s="266" t="s">
        <v>155</v>
      </c>
      <c r="L342" s="163">
        <v>0.74652777777777779</v>
      </c>
      <c r="M342" s="164" t="s">
        <v>314</v>
      </c>
      <c r="N342" s="165">
        <v>122</v>
      </c>
      <c r="O342" s="266" t="s">
        <v>167</v>
      </c>
      <c r="P342" s="163">
        <v>0.69444444444444442</v>
      </c>
      <c r="Q342" s="164" t="s">
        <v>53</v>
      </c>
      <c r="R342" s="165">
        <v>96</v>
      </c>
      <c r="S342" s="266" t="s">
        <v>157</v>
      </c>
    </row>
    <row r="343" spans="2:19" x14ac:dyDescent="0.2">
      <c r="C343" s="170">
        <v>43792</v>
      </c>
      <c r="D343" s="163">
        <v>0.78125</v>
      </c>
      <c r="E343" s="164" t="s">
        <v>57</v>
      </c>
      <c r="F343" s="165">
        <v>101</v>
      </c>
      <c r="G343" s="266" t="s">
        <v>163</v>
      </c>
      <c r="H343" s="163">
        <v>0.8125</v>
      </c>
      <c r="I343" s="164" t="s">
        <v>247</v>
      </c>
      <c r="J343" s="164">
        <v>89</v>
      </c>
      <c r="K343" s="266" t="s">
        <v>155</v>
      </c>
      <c r="L343" s="163">
        <v>0.83333333333333337</v>
      </c>
      <c r="M343" s="164" t="s">
        <v>416</v>
      </c>
      <c r="N343" s="165">
        <v>92</v>
      </c>
      <c r="O343" s="266" t="s">
        <v>160</v>
      </c>
      <c r="P343" s="163">
        <v>0.76388888888888884</v>
      </c>
      <c r="Q343" s="164" t="s">
        <v>54</v>
      </c>
      <c r="R343" s="165">
        <v>126</v>
      </c>
      <c r="S343" s="266" t="s">
        <v>165</v>
      </c>
    </row>
    <row r="344" spans="2:19" x14ac:dyDescent="0.2">
      <c r="C344" s="170">
        <v>43792</v>
      </c>
      <c r="D344" s="163">
        <v>0.85416666666666663</v>
      </c>
      <c r="E344" s="164" t="s">
        <v>21</v>
      </c>
      <c r="F344" s="165">
        <v>92</v>
      </c>
      <c r="G344" s="266" t="s">
        <v>160</v>
      </c>
      <c r="H344" s="163">
        <v>0.875</v>
      </c>
      <c r="I344" s="164" t="s">
        <v>125</v>
      </c>
      <c r="J344" s="164">
        <v>101</v>
      </c>
      <c r="K344" s="266" t="s">
        <v>163</v>
      </c>
      <c r="L344" s="163">
        <v>0.89930555555555558</v>
      </c>
      <c r="M344" s="164" t="s">
        <v>338</v>
      </c>
      <c r="N344" s="165">
        <v>92</v>
      </c>
      <c r="O344" s="266" t="s">
        <v>160</v>
      </c>
      <c r="P344" s="163">
        <v>0.85416666666666663</v>
      </c>
      <c r="Q344" s="164" t="s">
        <v>93</v>
      </c>
      <c r="R344" s="165">
        <v>129</v>
      </c>
      <c r="S344" s="266" t="s">
        <v>165</v>
      </c>
    </row>
    <row r="345" spans="2:19" x14ac:dyDescent="0.2">
      <c r="C345" s="170">
        <v>43792</v>
      </c>
      <c r="D345" s="163">
        <v>0.92013888888888884</v>
      </c>
      <c r="E345" s="164" t="s">
        <v>144</v>
      </c>
      <c r="F345" s="165">
        <v>97</v>
      </c>
      <c r="G345" s="266" t="s">
        <v>157</v>
      </c>
      <c r="H345" s="163">
        <v>0.94791666666666663</v>
      </c>
      <c r="I345" s="164" t="s">
        <v>114</v>
      </c>
      <c r="J345" s="164">
        <v>96</v>
      </c>
      <c r="K345" s="266" t="s">
        <v>157</v>
      </c>
      <c r="L345" s="163">
        <v>0.96527777777777779</v>
      </c>
      <c r="M345" s="164" t="s">
        <v>20</v>
      </c>
      <c r="N345" s="165">
        <v>94</v>
      </c>
      <c r="O345" s="266" t="s">
        <v>160</v>
      </c>
      <c r="P345" s="163">
        <v>0.94444444444444442</v>
      </c>
      <c r="Q345" s="164" t="s">
        <v>381</v>
      </c>
      <c r="R345" s="165">
        <v>126</v>
      </c>
      <c r="S345" s="266" t="s">
        <v>165</v>
      </c>
    </row>
    <row r="346" spans="2:19" x14ac:dyDescent="0.2">
      <c r="C346" s="170">
        <v>43792</v>
      </c>
      <c r="D346" s="163">
        <v>0.98958333333333326</v>
      </c>
      <c r="E346" s="164" t="s">
        <v>415</v>
      </c>
      <c r="F346" s="165">
        <v>118</v>
      </c>
      <c r="G346" s="266" t="s">
        <v>161</v>
      </c>
      <c r="H346" s="163">
        <v>1.736111111111116E-2</v>
      </c>
      <c r="I346" s="265" t="s">
        <v>210</v>
      </c>
      <c r="J346" s="265">
        <v>136</v>
      </c>
      <c r="K346" s="266" t="s">
        <v>404</v>
      </c>
      <c r="L346" s="163">
        <v>3.125E-2</v>
      </c>
      <c r="M346" s="164" t="s">
        <v>366</v>
      </c>
      <c r="N346" s="165">
        <v>93</v>
      </c>
      <c r="O346" s="266" t="s">
        <v>160</v>
      </c>
      <c r="P346" s="163">
        <v>3.4722222222222099E-2</v>
      </c>
      <c r="Q346" s="164" t="s">
        <v>19</v>
      </c>
      <c r="R346" s="165">
        <v>129</v>
      </c>
      <c r="S346" s="266" t="s">
        <v>165</v>
      </c>
    </row>
    <row r="347" spans="2:19" x14ac:dyDescent="0.2">
      <c r="C347" s="170">
        <v>43792</v>
      </c>
      <c r="D347" s="163">
        <v>7.2916666666666519E-2</v>
      </c>
      <c r="E347" s="164" t="s">
        <v>149</v>
      </c>
      <c r="F347" s="165">
        <v>96</v>
      </c>
      <c r="G347" s="266" t="s">
        <v>157</v>
      </c>
      <c r="H347" s="163">
        <v>0.11458333333333338</v>
      </c>
      <c r="I347" s="265" t="s">
        <v>211</v>
      </c>
      <c r="J347" s="265">
        <v>104</v>
      </c>
      <c r="K347" s="266" t="s">
        <v>163</v>
      </c>
      <c r="L347" s="163">
        <v>9.7222222222222224E-2</v>
      </c>
      <c r="M347" s="164" t="s">
        <v>417</v>
      </c>
      <c r="N347" s="165">
        <v>86</v>
      </c>
      <c r="O347" s="266" t="s">
        <v>155</v>
      </c>
      <c r="P347" s="163">
        <v>0.12499999999999988</v>
      </c>
      <c r="Q347" s="164" t="s">
        <v>18</v>
      </c>
      <c r="R347" s="165">
        <v>131</v>
      </c>
      <c r="S347" s="266" t="s">
        <v>166</v>
      </c>
    </row>
    <row r="348" spans="2:19" x14ac:dyDescent="0.2">
      <c r="C348" s="170">
        <v>43792</v>
      </c>
      <c r="D348" s="163">
        <v>0.14236111111111094</v>
      </c>
      <c r="E348" s="164" t="s">
        <v>76</v>
      </c>
      <c r="F348" s="165">
        <v>88</v>
      </c>
      <c r="G348" s="266" t="s">
        <v>155</v>
      </c>
      <c r="H348" s="163">
        <v>0.18750000000000006</v>
      </c>
      <c r="I348" s="164" t="s">
        <v>225</v>
      </c>
      <c r="J348" s="164">
        <v>116</v>
      </c>
      <c r="K348" s="266" t="s">
        <v>161</v>
      </c>
      <c r="L348" s="163">
        <v>0.15972222222222221</v>
      </c>
      <c r="M348" s="164" t="s">
        <v>354</v>
      </c>
      <c r="N348" s="165">
        <v>89</v>
      </c>
      <c r="O348" s="266" t="s">
        <v>155</v>
      </c>
      <c r="P348" s="163">
        <v>0.21874999999999989</v>
      </c>
      <c r="Q348" s="164" t="s">
        <v>91</v>
      </c>
      <c r="R348" s="165">
        <v>101</v>
      </c>
      <c r="S348" s="266" t="s">
        <v>163</v>
      </c>
    </row>
    <row r="349" spans="2:19" ht="13.5" thickBot="1" x14ac:dyDescent="0.25">
      <c r="B349" s="241"/>
      <c r="C349" s="171">
        <v>43792</v>
      </c>
      <c r="D349" s="167">
        <v>0.20486111111111094</v>
      </c>
      <c r="E349" s="168" t="s">
        <v>119</v>
      </c>
      <c r="F349" s="169">
        <v>94</v>
      </c>
      <c r="G349" s="266" t="s">
        <v>160</v>
      </c>
      <c r="H349" s="167">
        <v>0.27083333333333337</v>
      </c>
      <c r="I349" s="168">
        <v>0</v>
      </c>
      <c r="J349" s="168">
        <v>0</v>
      </c>
      <c r="K349" s="266" t="s">
        <v>156</v>
      </c>
      <c r="L349" s="167">
        <v>0.22222222222222221</v>
      </c>
      <c r="M349" s="168" t="s">
        <v>433</v>
      </c>
      <c r="N349" s="169">
        <v>96</v>
      </c>
      <c r="O349" s="266" t="s">
        <v>157</v>
      </c>
      <c r="P349" s="167">
        <v>0.29166666666666657</v>
      </c>
      <c r="Q349" s="168">
        <v>0</v>
      </c>
      <c r="R349" s="169">
        <v>0</v>
      </c>
      <c r="S349" s="266" t="s">
        <v>156</v>
      </c>
    </row>
    <row r="350" spans="2:19" x14ac:dyDescent="0.2">
      <c r="B350" s="1" t="s">
        <v>6</v>
      </c>
      <c r="C350" s="170">
        <v>43793</v>
      </c>
      <c r="D350" s="163">
        <v>0.27083333333333337</v>
      </c>
      <c r="E350" s="164">
        <v>0</v>
      </c>
      <c r="F350" s="165">
        <v>0</v>
      </c>
      <c r="G350" s="266" t="s">
        <v>156</v>
      </c>
      <c r="H350" s="163">
        <v>0.27083333333333331</v>
      </c>
      <c r="I350" s="164" t="s">
        <v>245</v>
      </c>
      <c r="J350" s="164">
        <v>106</v>
      </c>
      <c r="K350" s="266" t="s">
        <v>158</v>
      </c>
      <c r="L350" s="163">
        <v>0.29166666666666674</v>
      </c>
      <c r="M350" s="164" t="s">
        <v>429</v>
      </c>
      <c r="N350" s="165">
        <v>106</v>
      </c>
      <c r="O350" s="266" t="s">
        <v>158</v>
      </c>
      <c r="P350" s="163">
        <v>0.29166666666666674</v>
      </c>
      <c r="Q350" s="164">
        <v>0</v>
      </c>
      <c r="R350" s="165">
        <v>0</v>
      </c>
      <c r="S350" s="266" t="s">
        <v>156</v>
      </c>
    </row>
    <row r="351" spans="2:19" x14ac:dyDescent="0.2">
      <c r="C351" s="170">
        <v>43793</v>
      </c>
      <c r="D351" s="163">
        <v>0.27083333333333337</v>
      </c>
      <c r="E351" s="164" t="s">
        <v>69</v>
      </c>
      <c r="F351" s="165">
        <v>91</v>
      </c>
      <c r="G351" s="266" t="s">
        <v>160</v>
      </c>
      <c r="H351" s="163">
        <v>0.34722222222222221</v>
      </c>
      <c r="I351" s="164" t="s">
        <v>104</v>
      </c>
      <c r="J351" s="164">
        <v>88</v>
      </c>
      <c r="K351" s="266" t="s">
        <v>155</v>
      </c>
      <c r="L351" s="163">
        <v>0.36805555555555564</v>
      </c>
      <c r="M351" s="164" t="s">
        <v>27</v>
      </c>
      <c r="N351" s="165">
        <v>88</v>
      </c>
      <c r="O351" s="266" t="s">
        <v>155</v>
      </c>
      <c r="P351" s="163">
        <v>0.29166666666666674</v>
      </c>
      <c r="Q351" s="164" t="s">
        <v>375</v>
      </c>
      <c r="R351" s="165">
        <v>118</v>
      </c>
      <c r="S351" s="266" t="s">
        <v>161</v>
      </c>
    </row>
    <row r="352" spans="2:19" x14ac:dyDescent="0.2">
      <c r="C352" s="170">
        <v>43793</v>
      </c>
      <c r="D352" s="163">
        <v>0.33680555555555558</v>
      </c>
      <c r="E352" s="164" t="s">
        <v>67</v>
      </c>
      <c r="F352" s="165">
        <v>96</v>
      </c>
      <c r="G352" s="266" t="s">
        <v>157</v>
      </c>
      <c r="H352" s="163">
        <v>0.40972222222222221</v>
      </c>
      <c r="I352" s="164" t="s">
        <v>105</v>
      </c>
      <c r="J352" s="164">
        <v>87</v>
      </c>
      <c r="K352" s="266" t="s">
        <v>155</v>
      </c>
      <c r="L352" s="163">
        <v>0.43055555555555564</v>
      </c>
      <c r="M352" s="164" t="s">
        <v>33</v>
      </c>
      <c r="N352" s="165">
        <v>86</v>
      </c>
      <c r="O352" s="266" t="s">
        <v>155</v>
      </c>
      <c r="P352" s="163">
        <v>0.37500000000000006</v>
      </c>
      <c r="Q352" s="164" t="s">
        <v>15</v>
      </c>
      <c r="R352" s="165">
        <v>120</v>
      </c>
      <c r="S352" s="266" t="s">
        <v>161</v>
      </c>
    </row>
    <row r="353" spans="2:19" x14ac:dyDescent="0.2">
      <c r="C353" s="170">
        <v>43793</v>
      </c>
      <c r="D353" s="163">
        <v>0.40625</v>
      </c>
      <c r="E353" s="164" t="s">
        <v>70</v>
      </c>
      <c r="F353" s="165">
        <v>96</v>
      </c>
      <c r="G353" s="266" t="s">
        <v>157</v>
      </c>
      <c r="H353" s="163">
        <v>0.47222222222222221</v>
      </c>
      <c r="I353" s="164" t="s">
        <v>253</v>
      </c>
      <c r="J353" s="164">
        <v>92</v>
      </c>
      <c r="K353" s="266" t="s">
        <v>160</v>
      </c>
      <c r="L353" s="163">
        <v>0.49305555555555564</v>
      </c>
      <c r="M353" s="164" t="s">
        <v>423</v>
      </c>
      <c r="N353" s="165">
        <v>101</v>
      </c>
      <c r="O353" s="266" t="s">
        <v>163</v>
      </c>
      <c r="P353" s="163">
        <v>0.45833333333333337</v>
      </c>
      <c r="Q353" s="164" t="s">
        <v>23</v>
      </c>
      <c r="R353" s="165">
        <v>86</v>
      </c>
      <c r="S353" s="266" t="s">
        <v>155</v>
      </c>
    </row>
    <row r="354" spans="2:19" x14ac:dyDescent="0.2">
      <c r="C354" s="170">
        <v>43793</v>
      </c>
      <c r="D354" s="163">
        <v>0.47569444444444442</v>
      </c>
      <c r="E354" s="164" t="s">
        <v>63</v>
      </c>
      <c r="F354" s="165">
        <v>92</v>
      </c>
      <c r="G354" s="266" t="s">
        <v>160</v>
      </c>
      <c r="H354" s="163">
        <v>0.53819444444444442</v>
      </c>
      <c r="I354" s="164" t="s">
        <v>254</v>
      </c>
      <c r="J354" s="164">
        <v>103</v>
      </c>
      <c r="K354" s="266" t="s">
        <v>163</v>
      </c>
      <c r="L354" s="163">
        <v>0.56597222222222232</v>
      </c>
      <c r="M354" s="164" t="s">
        <v>36</v>
      </c>
      <c r="N354" s="165">
        <v>96</v>
      </c>
      <c r="O354" s="266" t="s">
        <v>157</v>
      </c>
      <c r="P354" s="163">
        <v>0.52083333333333337</v>
      </c>
      <c r="Q354" s="164" t="s">
        <v>24</v>
      </c>
      <c r="R354" s="165">
        <v>96</v>
      </c>
      <c r="S354" s="266" t="s">
        <v>157</v>
      </c>
    </row>
    <row r="355" spans="2:19" x14ac:dyDescent="0.2">
      <c r="C355" s="170">
        <v>43793</v>
      </c>
      <c r="D355" s="163">
        <v>0.54166666666666663</v>
      </c>
      <c r="E355" s="164" t="s">
        <v>51</v>
      </c>
      <c r="F355" s="165">
        <v>131</v>
      </c>
      <c r="G355" s="266" t="s">
        <v>166</v>
      </c>
      <c r="H355" s="163">
        <v>0.61111111111111105</v>
      </c>
      <c r="I355" s="164" t="s">
        <v>109</v>
      </c>
      <c r="J355" s="164">
        <v>87</v>
      </c>
      <c r="K355" s="266" t="s">
        <v>155</v>
      </c>
      <c r="L355" s="163">
        <v>0.63541666666666674</v>
      </c>
      <c r="M355" s="164" t="s">
        <v>38</v>
      </c>
      <c r="N355" s="165">
        <v>89</v>
      </c>
      <c r="O355" s="266" t="s">
        <v>155</v>
      </c>
      <c r="P355" s="163">
        <v>0.59027777777777779</v>
      </c>
      <c r="Q355" s="164" t="s">
        <v>25</v>
      </c>
      <c r="R355" s="165">
        <v>86</v>
      </c>
      <c r="S355" s="266" t="s">
        <v>155</v>
      </c>
    </row>
    <row r="356" spans="2:19" x14ac:dyDescent="0.2">
      <c r="C356" s="170">
        <v>43793</v>
      </c>
      <c r="D356" s="163">
        <v>0.63541666666666663</v>
      </c>
      <c r="E356" s="164" t="s">
        <v>418</v>
      </c>
      <c r="F356" s="165">
        <v>102</v>
      </c>
      <c r="G356" s="266" t="s">
        <v>163</v>
      </c>
      <c r="H356" s="163">
        <v>0.67361111111111105</v>
      </c>
      <c r="I356" s="164" t="s">
        <v>255</v>
      </c>
      <c r="J356" s="164">
        <v>83</v>
      </c>
      <c r="K356" s="266" t="s">
        <v>159</v>
      </c>
      <c r="L356" s="163">
        <v>0.69791666666666674</v>
      </c>
      <c r="M356" s="164" t="s">
        <v>307</v>
      </c>
      <c r="N356" s="165">
        <v>88</v>
      </c>
      <c r="O356" s="266" t="s">
        <v>155</v>
      </c>
      <c r="P356" s="163">
        <v>0.65277777777777779</v>
      </c>
      <c r="Q356" s="164" t="s">
        <v>81</v>
      </c>
      <c r="R356" s="165">
        <v>81</v>
      </c>
      <c r="S356" s="266" t="s">
        <v>159</v>
      </c>
    </row>
    <row r="357" spans="2:19" x14ac:dyDescent="0.2">
      <c r="C357" s="170">
        <v>43793</v>
      </c>
      <c r="D357" s="163">
        <v>0.70833333333333326</v>
      </c>
      <c r="E357" s="164" t="s">
        <v>65</v>
      </c>
      <c r="F357" s="165">
        <v>88</v>
      </c>
      <c r="G357" s="266" t="s">
        <v>155</v>
      </c>
      <c r="H357" s="163">
        <v>0.73263888888888884</v>
      </c>
      <c r="I357" s="164" t="s">
        <v>244</v>
      </c>
      <c r="J357" s="164">
        <v>106</v>
      </c>
      <c r="K357" s="266" t="s">
        <v>158</v>
      </c>
      <c r="L357" s="163">
        <v>0.76041666666666674</v>
      </c>
      <c r="M357" s="164" t="s">
        <v>243</v>
      </c>
      <c r="N357" s="165">
        <v>103</v>
      </c>
      <c r="O357" s="266" t="s">
        <v>163</v>
      </c>
      <c r="P357" s="163">
        <v>0.71180555555555558</v>
      </c>
      <c r="Q357" s="164" t="s">
        <v>26</v>
      </c>
      <c r="R357" s="165">
        <v>107</v>
      </c>
      <c r="S357" s="266" t="s">
        <v>158</v>
      </c>
    </row>
    <row r="358" spans="2:19" x14ac:dyDescent="0.2">
      <c r="C358" s="170">
        <v>43793</v>
      </c>
      <c r="D358" s="163">
        <v>0.77083333333333326</v>
      </c>
      <c r="E358" s="164" t="s">
        <v>66</v>
      </c>
      <c r="F358" s="165">
        <v>117</v>
      </c>
      <c r="G358" s="266" t="s">
        <v>161</v>
      </c>
      <c r="H358" s="163">
        <v>0.80902777777777779</v>
      </c>
      <c r="I358" s="164" t="s">
        <v>103</v>
      </c>
      <c r="J358" s="164">
        <v>91</v>
      </c>
      <c r="K358" s="266" t="s">
        <v>160</v>
      </c>
      <c r="L358" s="163">
        <v>0.83333333333333337</v>
      </c>
      <c r="M358" s="164" t="s">
        <v>310</v>
      </c>
      <c r="N358" s="165">
        <v>108</v>
      </c>
      <c r="O358" s="266" t="s">
        <v>158</v>
      </c>
      <c r="P358" s="163">
        <v>0.78819444444444442</v>
      </c>
      <c r="Q358" s="267" t="s">
        <v>29</v>
      </c>
      <c r="R358" s="165">
        <v>92</v>
      </c>
      <c r="S358" s="266" t="s">
        <v>160</v>
      </c>
    </row>
    <row r="359" spans="2:19" x14ac:dyDescent="0.2">
      <c r="C359" s="170">
        <v>43793</v>
      </c>
      <c r="D359" s="163">
        <v>0.85416666666666663</v>
      </c>
      <c r="E359" s="164" t="s">
        <v>30</v>
      </c>
      <c r="F359" s="165">
        <v>86</v>
      </c>
      <c r="G359" s="266" t="s">
        <v>155</v>
      </c>
      <c r="H359" s="163">
        <v>0.875</v>
      </c>
      <c r="I359" s="164" t="s">
        <v>129</v>
      </c>
      <c r="J359" s="164">
        <v>119</v>
      </c>
      <c r="K359" s="266" t="s">
        <v>161</v>
      </c>
      <c r="L359" s="163">
        <v>0.90972222222222232</v>
      </c>
      <c r="M359" s="164" t="s">
        <v>301</v>
      </c>
      <c r="N359" s="165">
        <v>98</v>
      </c>
      <c r="O359" s="266" t="s">
        <v>157</v>
      </c>
      <c r="P359" s="163">
        <v>0.85416666666666663</v>
      </c>
      <c r="Q359" s="164" t="s">
        <v>48</v>
      </c>
      <c r="R359" s="165">
        <v>92</v>
      </c>
      <c r="S359" s="266" t="s">
        <v>160</v>
      </c>
    </row>
    <row r="360" spans="2:19" x14ac:dyDescent="0.2">
      <c r="C360" s="170">
        <v>43793</v>
      </c>
      <c r="D360" s="163">
        <v>0.91666666666666663</v>
      </c>
      <c r="E360" s="164" t="s">
        <v>16</v>
      </c>
      <c r="F360" s="165">
        <v>88</v>
      </c>
      <c r="G360" s="266" t="s">
        <v>155</v>
      </c>
      <c r="H360" s="163">
        <v>0.95833333333333337</v>
      </c>
      <c r="I360" s="164" t="s">
        <v>99</v>
      </c>
      <c r="J360" s="164">
        <v>88</v>
      </c>
      <c r="K360" s="266" t="s">
        <v>155</v>
      </c>
      <c r="L360" s="163">
        <v>0.97916666666666674</v>
      </c>
      <c r="M360" s="164" t="s">
        <v>363</v>
      </c>
      <c r="N360" s="165">
        <v>111</v>
      </c>
      <c r="O360" s="266" t="s">
        <v>164</v>
      </c>
      <c r="P360" s="163">
        <v>0.92013888888888884</v>
      </c>
      <c r="Q360" s="164" t="s">
        <v>153</v>
      </c>
      <c r="R360" s="165">
        <v>107</v>
      </c>
      <c r="S360" s="266" t="s">
        <v>158</v>
      </c>
    </row>
    <row r="361" spans="2:19" x14ac:dyDescent="0.2">
      <c r="C361" s="170">
        <v>43793</v>
      </c>
      <c r="D361" s="163">
        <v>0.97916666666666663</v>
      </c>
      <c r="E361" s="164" t="s">
        <v>17</v>
      </c>
      <c r="F361" s="165">
        <v>93</v>
      </c>
      <c r="G361" s="266" t="s">
        <v>160</v>
      </c>
      <c r="H361" s="163">
        <v>2.0833333333333481E-2</v>
      </c>
      <c r="I361" s="265" t="s">
        <v>205</v>
      </c>
      <c r="J361" s="265">
        <v>96</v>
      </c>
      <c r="K361" s="266" t="s">
        <v>157</v>
      </c>
      <c r="L361" s="163">
        <v>5.9027777777777901E-2</v>
      </c>
      <c r="M361" s="164" t="s">
        <v>357</v>
      </c>
      <c r="N361" s="165">
        <v>126</v>
      </c>
      <c r="O361" s="266" t="s">
        <v>165</v>
      </c>
      <c r="P361" s="163">
        <v>0.99652777777777768</v>
      </c>
      <c r="Q361" s="164" t="s">
        <v>107</v>
      </c>
      <c r="R361" s="165">
        <v>91</v>
      </c>
      <c r="S361" s="266" t="s">
        <v>160</v>
      </c>
    </row>
    <row r="362" spans="2:19" x14ac:dyDescent="0.2">
      <c r="C362" s="170">
        <v>43793</v>
      </c>
      <c r="D362" s="163">
        <v>4.513888888888884E-2</v>
      </c>
      <c r="E362" s="164" t="s">
        <v>152</v>
      </c>
      <c r="F362" s="165">
        <v>84</v>
      </c>
      <c r="G362" s="266" t="s">
        <v>159</v>
      </c>
      <c r="H362" s="163">
        <v>9.0277777777777915E-2</v>
      </c>
      <c r="I362" s="265" t="s">
        <v>221</v>
      </c>
      <c r="J362" s="265">
        <v>94</v>
      </c>
      <c r="K362" s="266" t="s">
        <v>160</v>
      </c>
      <c r="L362" s="163">
        <v>0.14930555555555569</v>
      </c>
      <c r="M362" s="164" t="s">
        <v>347</v>
      </c>
      <c r="N362" s="165">
        <v>102</v>
      </c>
      <c r="O362" s="266" t="s">
        <v>163</v>
      </c>
      <c r="P362" s="163">
        <v>6.25E-2</v>
      </c>
      <c r="Q362" s="164" t="s">
        <v>401</v>
      </c>
      <c r="R362" s="165">
        <v>92</v>
      </c>
      <c r="S362" s="266" t="s">
        <v>160</v>
      </c>
    </row>
    <row r="363" spans="2:19" x14ac:dyDescent="0.2">
      <c r="C363" s="170">
        <v>43793</v>
      </c>
      <c r="D363" s="163">
        <v>0.10416666666666663</v>
      </c>
      <c r="E363" s="164" t="s">
        <v>94</v>
      </c>
      <c r="F363" s="165">
        <v>121</v>
      </c>
      <c r="G363" s="266" t="s">
        <v>167</v>
      </c>
      <c r="H363" s="163">
        <v>0.15625000000000014</v>
      </c>
      <c r="I363" s="164" t="s">
        <v>223</v>
      </c>
      <c r="J363" s="164">
        <v>71</v>
      </c>
      <c r="K363" s="266" t="s">
        <v>406</v>
      </c>
      <c r="L363" s="163">
        <v>0.22222222222222238</v>
      </c>
      <c r="M363" s="164" t="s">
        <v>304</v>
      </c>
      <c r="N363" s="165">
        <v>99</v>
      </c>
      <c r="O363" s="266" t="s">
        <v>157</v>
      </c>
      <c r="P363" s="163">
        <v>0.12847222222222221</v>
      </c>
      <c r="Q363" s="164" t="s">
        <v>402</v>
      </c>
      <c r="R363" s="165">
        <v>136</v>
      </c>
      <c r="S363" s="266" t="s">
        <v>404</v>
      </c>
    </row>
    <row r="364" spans="2:19" ht="13.5" thickBot="1" x14ac:dyDescent="0.25">
      <c r="B364" s="241"/>
      <c r="C364" s="171">
        <v>43793</v>
      </c>
      <c r="D364" s="167">
        <v>0.19097222222222221</v>
      </c>
      <c r="E364" s="168" t="s">
        <v>80</v>
      </c>
      <c r="F364" s="169">
        <v>114</v>
      </c>
      <c r="G364" s="266" t="s">
        <v>164</v>
      </c>
      <c r="H364" s="167">
        <v>0.20833333333333348</v>
      </c>
      <c r="I364" s="168" t="s">
        <v>224</v>
      </c>
      <c r="J364" s="168">
        <v>89</v>
      </c>
      <c r="K364" s="266" t="s">
        <v>155</v>
      </c>
      <c r="L364" s="167">
        <v>0.2916666666666668</v>
      </c>
      <c r="M364" s="168">
        <v>0</v>
      </c>
      <c r="N364" s="169">
        <v>0</v>
      </c>
      <c r="O364" s="266" t="s">
        <v>156</v>
      </c>
      <c r="P364" s="167">
        <v>0.22569444444444442</v>
      </c>
      <c r="Q364" s="168" t="s">
        <v>130</v>
      </c>
      <c r="R364" s="169">
        <v>92</v>
      </c>
      <c r="S364" s="266" t="s">
        <v>160</v>
      </c>
    </row>
    <row r="365" spans="2:19" x14ac:dyDescent="0.2">
      <c r="B365" s="242" t="s">
        <v>1</v>
      </c>
      <c r="C365" s="176">
        <v>43794</v>
      </c>
      <c r="D365" s="163">
        <v>0.27083333333333337</v>
      </c>
      <c r="E365" s="164">
        <v>0</v>
      </c>
      <c r="F365" s="165">
        <v>0</v>
      </c>
      <c r="G365" s="266" t="s">
        <v>156</v>
      </c>
      <c r="H365" s="163">
        <v>0.27083333333333343</v>
      </c>
      <c r="I365" s="164" t="s">
        <v>258</v>
      </c>
      <c r="J365" s="164">
        <v>91</v>
      </c>
      <c r="K365" s="266" t="s">
        <v>160</v>
      </c>
      <c r="L365" s="163">
        <v>0.2916666666666668</v>
      </c>
      <c r="M365" s="164" t="s">
        <v>76</v>
      </c>
      <c r="N365" s="165">
        <v>88</v>
      </c>
      <c r="O365" s="266" t="s">
        <v>155</v>
      </c>
      <c r="P365" s="163">
        <v>0.29166666666666674</v>
      </c>
      <c r="Q365" s="164">
        <v>0</v>
      </c>
      <c r="R365" s="165">
        <v>0</v>
      </c>
      <c r="S365" s="266" t="s">
        <v>156</v>
      </c>
    </row>
    <row r="366" spans="2:19" x14ac:dyDescent="0.2">
      <c r="B366" s="242"/>
      <c r="C366" s="176">
        <v>43794</v>
      </c>
      <c r="D366" s="163">
        <v>0.27083333333333337</v>
      </c>
      <c r="E366" s="164" t="s">
        <v>71</v>
      </c>
      <c r="F366" s="165">
        <v>92</v>
      </c>
      <c r="G366" s="266" t="s">
        <v>160</v>
      </c>
      <c r="H366" s="163">
        <v>0.33680555555555564</v>
      </c>
      <c r="I366" s="164" t="s">
        <v>259</v>
      </c>
      <c r="J366" s="164">
        <v>101</v>
      </c>
      <c r="K366" s="266" t="s">
        <v>163</v>
      </c>
      <c r="L366" s="163">
        <v>0.3541666666666668</v>
      </c>
      <c r="M366" s="164" t="s">
        <v>77</v>
      </c>
      <c r="N366" s="165">
        <v>86</v>
      </c>
      <c r="O366" s="266" t="s">
        <v>155</v>
      </c>
      <c r="P366" s="163">
        <v>0.29166666666666674</v>
      </c>
      <c r="Q366" s="164" t="s">
        <v>301</v>
      </c>
      <c r="R366" s="165">
        <v>98</v>
      </c>
      <c r="S366" s="266" t="s">
        <v>157</v>
      </c>
    </row>
    <row r="367" spans="2:19" x14ac:dyDescent="0.2">
      <c r="B367" s="242"/>
      <c r="C367" s="176">
        <v>43794</v>
      </c>
      <c r="D367" s="163">
        <v>0.33680555555555558</v>
      </c>
      <c r="E367" s="164" t="s">
        <v>72</v>
      </c>
      <c r="F367" s="165">
        <v>98</v>
      </c>
      <c r="G367" s="266" t="s">
        <v>157</v>
      </c>
      <c r="H367" s="163">
        <v>0.40972222222222232</v>
      </c>
      <c r="I367" s="164" t="s">
        <v>260</v>
      </c>
      <c r="J367" s="164">
        <v>91</v>
      </c>
      <c r="K367" s="266" t="s">
        <v>160</v>
      </c>
      <c r="L367" s="163">
        <v>0.4166666666666668</v>
      </c>
      <c r="M367" s="164" t="s">
        <v>333</v>
      </c>
      <c r="N367" s="165">
        <v>106</v>
      </c>
      <c r="O367" s="266" t="s">
        <v>158</v>
      </c>
      <c r="P367" s="163">
        <v>0.36111111111111116</v>
      </c>
      <c r="Q367" s="164" t="s">
        <v>377</v>
      </c>
      <c r="R367" s="165">
        <v>104</v>
      </c>
      <c r="S367" s="266" t="s">
        <v>163</v>
      </c>
    </row>
    <row r="368" spans="2:19" x14ac:dyDescent="0.2">
      <c r="B368" s="242"/>
      <c r="C368" s="176">
        <v>43794</v>
      </c>
      <c r="D368" s="163">
        <v>0.40625</v>
      </c>
      <c r="E368" s="164" t="s">
        <v>73</v>
      </c>
      <c r="F368" s="165">
        <v>111</v>
      </c>
      <c r="G368" s="266" t="s">
        <v>164</v>
      </c>
      <c r="H368" s="163">
        <v>0.47569444444444453</v>
      </c>
      <c r="I368" s="164" t="s">
        <v>117</v>
      </c>
      <c r="J368" s="164">
        <v>81</v>
      </c>
      <c r="K368" s="266" t="s">
        <v>159</v>
      </c>
      <c r="L368" s="163">
        <v>0.49305555555555569</v>
      </c>
      <c r="M368" s="164" t="s">
        <v>430</v>
      </c>
      <c r="N368" s="165">
        <v>81</v>
      </c>
      <c r="O368" s="266" t="s">
        <v>159</v>
      </c>
      <c r="P368" s="163">
        <v>0.43402777777777785</v>
      </c>
      <c r="Q368" s="164" t="s">
        <v>66</v>
      </c>
      <c r="R368" s="165">
        <v>117</v>
      </c>
      <c r="S368" s="266" t="s">
        <v>161</v>
      </c>
    </row>
    <row r="369" spans="2:19" x14ac:dyDescent="0.2">
      <c r="B369" s="242"/>
      <c r="C369" s="176">
        <v>43794</v>
      </c>
      <c r="D369" s="163">
        <v>0.4861111111111111</v>
      </c>
      <c r="E369" s="164" t="s">
        <v>74</v>
      </c>
      <c r="F369" s="165">
        <v>151</v>
      </c>
      <c r="G369" s="266" t="s">
        <v>169</v>
      </c>
      <c r="H369" s="163">
        <v>0.53472222222222232</v>
      </c>
      <c r="I369" s="164" t="s">
        <v>261</v>
      </c>
      <c r="J369" s="164">
        <v>111</v>
      </c>
      <c r="K369" s="266" t="s">
        <v>164</v>
      </c>
      <c r="L369" s="163">
        <v>0.55208333333333348</v>
      </c>
      <c r="M369" s="164" t="s">
        <v>44</v>
      </c>
      <c r="N369" s="165">
        <v>103</v>
      </c>
      <c r="O369" s="266" t="s">
        <v>163</v>
      </c>
      <c r="P369" s="163">
        <v>0.51736111111111116</v>
      </c>
      <c r="Q369" s="164" t="s">
        <v>78</v>
      </c>
      <c r="R369" s="165">
        <v>89</v>
      </c>
      <c r="S369" s="266" t="s">
        <v>155</v>
      </c>
    </row>
    <row r="370" spans="2:19" x14ac:dyDescent="0.2">
      <c r="B370" s="242"/>
      <c r="C370" s="176">
        <v>43794</v>
      </c>
      <c r="D370" s="163">
        <v>0.59375</v>
      </c>
      <c r="E370" s="164" t="s">
        <v>75</v>
      </c>
      <c r="F370" s="165">
        <v>106</v>
      </c>
      <c r="G370" s="266" t="s">
        <v>158</v>
      </c>
      <c r="H370" s="163">
        <v>0.61458333333333337</v>
      </c>
      <c r="I370" s="164" t="s">
        <v>262</v>
      </c>
      <c r="J370" s="164">
        <v>87</v>
      </c>
      <c r="K370" s="266" t="s">
        <v>155</v>
      </c>
      <c r="L370" s="163">
        <v>0.62500000000000011</v>
      </c>
      <c r="M370" s="164" t="s">
        <v>416</v>
      </c>
      <c r="N370" s="165">
        <v>92</v>
      </c>
      <c r="O370" s="266" t="s">
        <v>160</v>
      </c>
      <c r="P370" s="163">
        <v>0.57986111111111116</v>
      </c>
      <c r="Q370" s="164" t="s">
        <v>68</v>
      </c>
      <c r="R370" s="165">
        <v>94</v>
      </c>
      <c r="S370" s="266" t="s">
        <v>160</v>
      </c>
    </row>
    <row r="371" spans="2:19" x14ac:dyDescent="0.2">
      <c r="B371" s="242"/>
      <c r="C371" s="176">
        <v>43794</v>
      </c>
      <c r="D371" s="163">
        <v>0.67013888888888884</v>
      </c>
      <c r="E371" s="164" t="s">
        <v>76</v>
      </c>
      <c r="F371" s="165">
        <v>88</v>
      </c>
      <c r="G371" s="266" t="s">
        <v>155</v>
      </c>
      <c r="H371" s="163">
        <v>0.67708333333333337</v>
      </c>
      <c r="I371" s="164" t="s">
        <v>39</v>
      </c>
      <c r="J371" s="164">
        <v>94</v>
      </c>
      <c r="K371" s="266" t="s">
        <v>160</v>
      </c>
      <c r="L371" s="163">
        <v>0.69097222222222232</v>
      </c>
      <c r="M371" s="164" t="s">
        <v>433</v>
      </c>
      <c r="N371" s="165">
        <v>96</v>
      </c>
      <c r="O371" s="266" t="s">
        <v>157</v>
      </c>
      <c r="P371" s="163">
        <v>0.64583333333333337</v>
      </c>
      <c r="Q371" s="164" t="s">
        <v>378</v>
      </c>
      <c r="R371" s="165">
        <v>91</v>
      </c>
      <c r="S371" s="266" t="s">
        <v>160</v>
      </c>
    </row>
    <row r="372" spans="2:19" x14ac:dyDescent="0.2">
      <c r="B372" s="242"/>
      <c r="C372" s="176">
        <v>43794</v>
      </c>
      <c r="D372" s="163">
        <v>0.73263888888888884</v>
      </c>
      <c r="E372" s="164" t="s">
        <v>81</v>
      </c>
      <c r="F372" s="165">
        <v>81</v>
      </c>
      <c r="G372" s="266" t="s">
        <v>159</v>
      </c>
      <c r="H372" s="163">
        <v>0.74305555555555558</v>
      </c>
      <c r="I372" s="164" t="s">
        <v>256</v>
      </c>
      <c r="J372" s="164">
        <v>93</v>
      </c>
      <c r="K372" s="266" t="s">
        <v>160</v>
      </c>
      <c r="L372" s="163">
        <v>0.76041666666666674</v>
      </c>
      <c r="M372" s="164" t="s">
        <v>57</v>
      </c>
      <c r="N372" s="165">
        <v>101</v>
      </c>
      <c r="O372" s="266" t="s">
        <v>163</v>
      </c>
      <c r="P372" s="163">
        <v>0.71180555555555558</v>
      </c>
      <c r="Q372" s="164" t="s">
        <v>73</v>
      </c>
      <c r="R372" s="165">
        <v>111</v>
      </c>
      <c r="S372" s="266" t="s">
        <v>164</v>
      </c>
    </row>
    <row r="373" spans="2:19" x14ac:dyDescent="0.2">
      <c r="B373" s="242"/>
      <c r="C373" s="176">
        <v>43794</v>
      </c>
      <c r="D373" s="163">
        <v>0.79166666666666663</v>
      </c>
      <c r="E373" s="164" t="s">
        <v>417</v>
      </c>
      <c r="F373" s="165">
        <v>86</v>
      </c>
      <c r="G373" s="266" t="s">
        <v>155</v>
      </c>
      <c r="H373" s="163">
        <v>0.80902777777777779</v>
      </c>
      <c r="I373" s="164" t="s">
        <v>257</v>
      </c>
      <c r="J373" s="164">
        <v>91</v>
      </c>
      <c r="K373" s="266" t="s">
        <v>160</v>
      </c>
      <c r="L373" s="163">
        <v>0.83333333333333337</v>
      </c>
      <c r="M373" s="164" t="s">
        <v>17</v>
      </c>
      <c r="N373" s="165">
        <v>93</v>
      </c>
      <c r="O373" s="266" t="s">
        <v>160</v>
      </c>
      <c r="P373" s="163">
        <v>0.79166666666666663</v>
      </c>
      <c r="Q373" s="164" t="s">
        <v>95</v>
      </c>
      <c r="R373" s="165">
        <v>86</v>
      </c>
      <c r="S373" s="266" t="s">
        <v>155</v>
      </c>
    </row>
    <row r="374" spans="2:19" x14ac:dyDescent="0.2">
      <c r="B374" s="242"/>
      <c r="C374" s="176">
        <v>43794</v>
      </c>
      <c r="D374" s="163">
        <v>0.85416666666666663</v>
      </c>
      <c r="E374" s="164" t="s">
        <v>20</v>
      </c>
      <c r="F374" s="165">
        <v>94</v>
      </c>
      <c r="G374" s="266" t="s">
        <v>160</v>
      </c>
      <c r="H374" s="163">
        <v>0.875</v>
      </c>
      <c r="I374" s="164" t="s">
        <v>171</v>
      </c>
      <c r="J374" s="164">
        <v>89</v>
      </c>
      <c r="K374" s="266" t="s">
        <v>155</v>
      </c>
      <c r="L374" s="163">
        <v>0.89930555555555558</v>
      </c>
      <c r="M374" s="164" t="s">
        <v>16</v>
      </c>
      <c r="N374" s="165">
        <v>88</v>
      </c>
      <c r="O374" s="266" t="s">
        <v>155</v>
      </c>
      <c r="P374" s="163">
        <v>0.85416666666666663</v>
      </c>
      <c r="Q374" s="164" t="s">
        <v>96</v>
      </c>
      <c r="R374" s="165">
        <v>99</v>
      </c>
      <c r="S374" s="266" t="s">
        <v>157</v>
      </c>
    </row>
    <row r="375" spans="2:19" x14ac:dyDescent="0.2">
      <c r="B375" s="242"/>
      <c r="C375" s="176">
        <v>43794</v>
      </c>
      <c r="D375" s="163">
        <v>0.92013888888888884</v>
      </c>
      <c r="E375" s="164" t="s">
        <v>419</v>
      </c>
      <c r="F375" s="165">
        <v>108</v>
      </c>
      <c r="G375" s="266" t="s">
        <v>158</v>
      </c>
      <c r="H375" s="163">
        <v>0.9375</v>
      </c>
      <c r="I375" s="164" t="s">
        <v>52</v>
      </c>
      <c r="J375" s="164">
        <v>101</v>
      </c>
      <c r="K375" s="266" t="s">
        <v>163</v>
      </c>
      <c r="L375" s="163">
        <v>0.96180555555555558</v>
      </c>
      <c r="M375" s="164" t="s">
        <v>341</v>
      </c>
      <c r="N375" s="165">
        <v>126</v>
      </c>
      <c r="O375" s="266" t="s">
        <v>165</v>
      </c>
      <c r="P375" s="163">
        <v>0.92361111111111105</v>
      </c>
      <c r="Q375" s="164" t="s">
        <v>106</v>
      </c>
      <c r="R375" s="165">
        <v>103</v>
      </c>
      <c r="S375" s="266" t="s">
        <v>163</v>
      </c>
    </row>
    <row r="376" spans="2:19" x14ac:dyDescent="0.2">
      <c r="B376" s="242"/>
      <c r="C376" s="176">
        <v>43794</v>
      </c>
      <c r="D376" s="163">
        <v>0.99652777777777768</v>
      </c>
      <c r="E376" s="164" t="s">
        <v>102</v>
      </c>
      <c r="F376" s="165">
        <v>81</v>
      </c>
      <c r="G376" s="266" t="s">
        <v>159</v>
      </c>
      <c r="H376" s="163">
        <v>1.0416666666666741E-2</v>
      </c>
      <c r="I376" s="265" t="s">
        <v>218</v>
      </c>
      <c r="J376" s="265">
        <v>136</v>
      </c>
      <c r="K376" s="266" t="s">
        <v>404</v>
      </c>
      <c r="L376" s="163">
        <v>5.2083333333333259E-2</v>
      </c>
      <c r="M376" s="164" t="s">
        <v>345</v>
      </c>
      <c r="N376" s="165">
        <v>109</v>
      </c>
      <c r="O376" s="266" t="s">
        <v>158</v>
      </c>
      <c r="P376" s="163">
        <v>0.99652777777777768</v>
      </c>
      <c r="Q376" s="164" t="s">
        <v>112</v>
      </c>
      <c r="R376" s="165">
        <v>121</v>
      </c>
      <c r="S376" s="266" t="s">
        <v>167</v>
      </c>
    </row>
    <row r="377" spans="2:19" x14ac:dyDescent="0.2">
      <c r="B377" s="242"/>
      <c r="C377" s="176">
        <v>43794</v>
      </c>
      <c r="D377" s="163">
        <v>5.5555555555555358E-2</v>
      </c>
      <c r="E377" s="164" t="s">
        <v>100</v>
      </c>
      <c r="F377" s="165">
        <v>81</v>
      </c>
      <c r="G377" s="266" t="s">
        <v>159</v>
      </c>
      <c r="H377" s="163">
        <v>0.10763888888888896</v>
      </c>
      <c r="I377" s="265" t="s">
        <v>217</v>
      </c>
      <c r="J377" s="265">
        <v>141</v>
      </c>
      <c r="K377" s="266" t="s">
        <v>407</v>
      </c>
      <c r="L377" s="163">
        <v>0.12847222222222215</v>
      </c>
      <c r="M377" s="164" t="s">
        <v>343</v>
      </c>
      <c r="N377" s="165">
        <v>133</v>
      </c>
      <c r="O377" s="266" t="s">
        <v>166</v>
      </c>
      <c r="P377" s="163">
        <v>8.3333333333333259E-2</v>
      </c>
      <c r="Q377" s="164" t="s">
        <v>136</v>
      </c>
      <c r="R377" s="165">
        <v>101</v>
      </c>
      <c r="S377" s="266" t="s">
        <v>163</v>
      </c>
    </row>
    <row r="378" spans="2:19" x14ac:dyDescent="0.2">
      <c r="B378" s="242"/>
      <c r="C378" s="176">
        <v>43794</v>
      </c>
      <c r="D378" s="163">
        <v>0.11458333333333315</v>
      </c>
      <c r="E378" s="164" t="s">
        <v>101</v>
      </c>
      <c r="F378" s="165">
        <v>127</v>
      </c>
      <c r="G378" s="266" t="s">
        <v>165</v>
      </c>
      <c r="H378" s="163">
        <v>0.2083333333333334</v>
      </c>
      <c r="I378" s="164" t="s">
        <v>228</v>
      </c>
      <c r="J378" s="164">
        <v>87</v>
      </c>
      <c r="K378" s="266" t="s">
        <v>155</v>
      </c>
      <c r="L378" s="163">
        <v>0.22222222222222215</v>
      </c>
      <c r="M378" s="164" t="s">
        <v>432</v>
      </c>
      <c r="N378" s="165">
        <v>96</v>
      </c>
      <c r="O378" s="266" t="s">
        <v>157</v>
      </c>
      <c r="P378" s="163">
        <v>0.15624999999999994</v>
      </c>
      <c r="Q378" s="164" t="s">
        <v>399</v>
      </c>
      <c r="R378" s="165">
        <v>93</v>
      </c>
      <c r="S378" s="266" t="s">
        <v>160</v>
      </c>
    </row>
    <row r="379" spans="2:19" ht="13.5" thickBot="1" x14ac:dyDescent="0.25">
      <c r="B379" s="243"/>
      <c r="C379" s="177">
        <v>43794</v>
      </c>
      <c r="D379" s="167">
        <v>0.20486111111111094</v>
      </c>
      <c r="E379" s="168" t="s">
        <v>103</v>
      </c>
      <c r="F379" s="169">
        <v>91</v>
      </c>
      <c r="G379" s="266" t="s">
        <v>160</v>
      </c>
      <c r="H379" s="167">
        <v>0.27083333333333337</v>
      </c>
      <c r="I379" s="168">
        <v>0</v>
      </c>
      <c r="J379" s="168">
        <v>0</v>
      </c>
      <c r="K379" s="266" t="s">
        <v>156</v>
      </c>
      <c r="L379" s="167">
        <v>0.29166666666666657</v>
      </c>
      <c r="M379" s="168">
        <v>0</v>
      </c>
      <c r="N379" s="169">
        <v>0</v>
      </c>
      <c r="O379" s="266" t="s">
        <v>156</v>
      </c>
      <c r="P379" s="167">
        <v>0.22222222222222215</v>
      </c>
      <c r="Q379" s="168" t="s">
        <v>304</v>
      </c>
      <c r="R379" s="169">
        <v>99</v>
      </c>
      <c r="S379" s="266" t="s">
        <v>157</v>
      </c>
    </row>
    <row r="380" spans="2:19" x14ac:dyDescent="0.2">
      <c r="B380" s="1" t="s">
        <v>0</v>
      </c>
      <c r="C380" s="162">
        <v>43795</v>
      </c>
      <c r="D380" s="163">
        <v>0.27083333333333343</v>
      </c>
      <c r="E380" s="164">
        <v>0</v>
      </c>
      <c r="F380" s="165">
        <v>0</v>
      </c>
      <c r="G380" s="266" t="s">
        <v>156</v>
      </c>
      <c r="H380" s="163">
        <v>0.27083333333333337</v>
      </c>
      <c r="I380" s="164" t="s">
        <v>123</v>
      </c>
      <c r="J380" s="164">
        <v>101</v>
      </c>
      <c r="K380" s="266" t="s">
        <v>163</v>
      </c>
      <c r="L380" s="163">
        <v>0.29166666666666657</v>
      </c>
      <c r="M380" s="164" t="s">
        <v>319</v>
      </c>
      <c r="N380" s="165">
        <v>87</v>
      </c>
      <c r="O380" s="266" t="s">
        <v>155</v>
      </c>
      <c r="P380" s="163">
        <v>0.29166666666666663</v>
      </c>
      <c r="Q380" s="164">
        <v>0</v>
      </c>
      <c r="R380" s="165">
        <v>0</v>
      </c>
      <c r="S380" s="266" t="s">
        <v>156</v>
      </c>
    </row>
    <row r="381" spans="2:19" x14ac:dyDescent="0.2">
      <c r="C381" s="162">
        <v>43795</v>
      </c>
      <c r="D381" s="163">
        <v>0.27083333333333343</v>
      </c>
      <c r="E381" s="164" t="s">
        <v>86</v>
      </c>
      <c r="F381" s="165">
        <v>121</v>
      </c>
      <c r="G381" s="266" t="s">
        <v>167</v>
      </c>
      <c r="H381" s="163">
        <v>0.34375000000000006</v>
      </c>
      <c r="I381" s="164" t="s">
        <v>264</v>
      </c>
      <c r="J381" s="164">
        <v>96</v>
      </c>
      <c r="K381" s="266" t="s">
        <v>157</v>
      </c>
      <c r="L381" s="163">
        <v>0.35416666666666657</v>
      </c>
      <c r="M381" s="164" t="s">
        <v>312</v>
      </c>
      <c r="N381" s="165">
        <v>108</v>
      </c>
      <c r="O381" s="266" t="s">
        <v>158</v>
      </c>
      <c r="P381" s="163">
        <v>0.29166666666666663</v>
      </c>
      <c r="Q381" s="164" t="s">
        <v>302</v>
      </c>
      <c r="R381" s="165">
        <v>93</v>
      </c>
      <c r="S381" s="266" t="s">
        <v>160</v>
      </c>
    </row>
    <row r="382" spans="2:19" x14ac:dyDescent="0.2">
      <c r="C382" s="162">
        <v>43795</v>
      </c>
      <c r="D382" s="163">
        <v>0.35763888888888901</v>
      </c>
      <c r="E382" s="164" t="s">
        <v>79</v>
      </c>
      <c r="F382" s="165">
        <v>96</v>
      </c>
      <c r="G382" s="266" t="s">
        <v>157</v>
      </c>
      <c r="H382" s="163">
        <v>0.41319444444444448</v>
      </c>
      <c r="I382" s="164" t="s">
        <v>49</v>
      </c>
      <c r="J382" s="164">
        <v>88</v>
      </c>
      <c r="K382" s="266" t="s">
        <v>155</v>
      </c>
      <c r="L382" s="163">
        <v>0.43055555555555547</v>
      </c>
      <c r="M382" s="164" t="s">
        <v>426</v>
      </c>
      <c r="N382" s="165">
        <v>92</v>
      </c>
      <c r="O382" s="266" t="s">
        <v>160</v>
      </c>
      <c r="P382" s="163">
        <v>0.35763888888888884</v>
      </c>
      <c r="Q382" s="164" t="s">
        <v>396</v>
      </c>
      <c r="R382" s="165">
        <v>91</v>
      </c>
      <c r="S382" s="266" t="s">
        <v>160</v>
      </c>
    </row>
    <row r="383" spans="2:19" x14ac:dyDescent="0.2">
      <c r="C383" s="162">
        <v>43795</v>
      </c>
      <c r="D383" s="163">
        <v>0.42708333333333343</v>
      </c>
      <c r="E383" s="164" t="s">
        <v>87</v>
      </c>
      <c r="F383" s="165">
        <v>116</v>
      </c>
      <c r="G383" s="266" t="s">
        <v>161</v>
      </c>
      <c r="H383" s="163">
        <v>0.47569444444444448</v>
      </c>
      <c r="I383" s="164" t="s">
        <v>126</v>
      </c>
      <c r="J383" s="164">
        <v>101</v>
      </c>
      <c r="K383" s="266" t="s">
        <v>163</v>
      </c>
      <c r="L383" s="163">
        <v>0.49652777777777768</v>
      </c>
      <c r="M383" s="164" t="s">
        <v>307</v>
      </c>
      <c r="N383" s="165">
        <v>88</v>
      </c>
      <c r="O383" s="266" t="s">
        <v>155</v>
      </c>
      <c r="P383" s="163">
        <v>0.42361111111111105</v>
      </c>
      <c r="Q383" s="164" t="s">
        <v>56</v>
      </c>
      <c r="R383" s="165">
        <v>106</v>
      </c>
      <c r="S383" s="266" t="s">
        <v>158</v>
      </c>
    </row>
    <row r="384" spans="2:19" x14ac:dyDescent="0.2">
      <c r="C384" s="162">
        <v>43795</v>
      </c>
      <c r="D384" s="163">
        <v>0.51041666666666674</v>
      </c>
      <c r="E384" s="164" t="s">
        <v>84</v>
      </c>
      <c r="F384" s="165">
        <v>101</v>
      </c>
      <c r="G384" s="266" t="s">
        <v>163</v>
      </c>
      <c r="H384" s="163">
        <v>0.54861111111111116</v>
      </c>
      <c r="I384" s="164" t="s">
        <v>265</v>
      </c>
      <c r="J384" s="164">
        <v>94</v>
      </c>
      <c r="K384" s="266" t="s">
        <v>160</v>
      </c>
      <c r="L384" s="163">
        <v>0.55902777777777768</v>
      </c>
      <c r="M384" s="164" t="s">
        <v>431</v>
      </c>
      <c r="N384" s="165">
        <v>107</v>
      </c>
      <c r="O384" s="266" t="s">
        <v>158</v>
      </c>
      <c r="P384" s="163">
        <v>0.49999999999999994</v>
      </c>
      <c r="Q384" s="164" t="s">
        <v>60</v>
      </c>
      <c r="R384" s="165">
        <v>101</v>
      </c>
      <c r="S384" s="266" t="s">
        <v>163</v>
      </c>
    </row>
    <row r="385" spans="2:19" x14ac:dyDescent="0.2">
      <c r="C385" s="162">
        <v>43795</v>
      </c>
      <c r="D385" s="163">
        <v>0.58333333333333337</v>
      </c>
      <c r="E385" s="164" t="s">
        <v>89</v>
      </c>
      <c r="F385" s="165">
        <v>98</v>
      </c>
      <c r="G385" s="266" t="s">
        <v>157</v>
      </c>
      <c r="H385" s="163">
        <v>0.61458333333333337</v>
      </c>
      <c r="I385" s="164" t="s">
        <v>266</v>
      </c>
      <c r="J385" s="164">
        <v>91</v>
      </c>
      <c r="K385" s="266" t="s">
        <v>160</v>
      </c>
      <c r="L385" s="163">
        <v>0.63541666666666663</v>
      </c>
      <c r="M385" s="164" t="s">
        <v>428</v>
      </c>
      <c r="N385" s="165">
        <v>83</v>
      </c>
      <c r="O385" s="266" t="s">
        <v>159</v>
      </c>
      <c r="P385" s="163">
        <v>0.57291666666666663</v>
      </c>
      <c r="Q385" s="164" t="s">
        <v>376</v>
      </c>
      <c r="R385" s="165">
        <v>101</v>
      </c>
      <c r="S385" s="266" t="s">
        <v>163</v>
      </c>
    </row>
    <row r="386" spans="2:19" x14ac:dyDescent="0.2">
      <c r="C386" s="162">
        <v>43795</v>
      </c>
      <c r="D386" s="163">
        <v>0.65277777777777779</v>
      </c>
      <c r="E386" s="164" t="s">
        <v>82</v>
      </c>
      <c r="F386" s="165">
        <v>96</v>
      </c>
      <c r="G386" s="266" t="s">
        <v>157</v>
      </c>
      <c r="H386" s="163">
        <v>0.68055555555555558</v>
      </c>
      <c r="I386" s="164" t="s">
        <v>133</v>
      </c>
      <c r="J386" s="164">
        <v>88</v>
      </c>
      <c r="K386" s="266" t="s">
        <v>155</v>
      </c>
      <c r="L386" s="163">
        <v>0.69444444444444442</v>
      </c>
      <c r="M386" s="164" t="s">
        <v>309</v>
      </c>
      <c r="N386" s="165">
        <v>86</v>
      </c>
      <c r="O386" s="266" t="s">
        <v>155</v>
      </c>
      <c r="P386" s="163">
        <v>0.64583333333333326</v>
      </c>
      <c r="Q386" s="164" t="s">
        <v>61</v>
      </c>
      <c r="R386" s="165">
        <v>117</v>
      </c>
      <c r="S386" s="266" t="s">
        <v>161</v>
      </c>
    </row>
    <row r="387" spans="2:19" x14ac:dyDescent="0.2">
      <c r="C387" s="162">
        <v>43795</v>
      </c>
      <c r="D387" s="163">
        <v>0.72222222222222221</v>
      </c>
      <c r="E387" s="164" t="s">
        <v>90</v>
      </c>
      <c r="F387" s="165">
        <v>91</v>
      </c>
      <c r="G387" s="266" t="s">
        <v>160</v>
      </c>
      <c r="H387" s="163">
        <v>0.74305555555555558</v>
      </c>
      <c r="I387" s="164" t="s">
        <v>263</v>
      </c>
      <c r="J387" s="164">
        <v>91</v>
      </c>
      <c r="K387" s="266" t="s">
        <v>160</v>
      </c>
      <c r="L387" s="163">
        <v>0.75694444444444442</v>
      </c>
      <c r="M387" s="164" t="s">
        <v>310</v>
      </c>
      <c r="N387" s="165">
        <v>108</v>
      </c>
      <c r="O387" s="266" t="s">
        <v>158</v>
      </c>
      <c r="P387" s="163">
        <v>0.72916666666666663</v>
      </c>
      <c r="Q387" s="164" t="s">
        <v>63</v>
      </c>
      <c r="R387" s="165">
        <v>92</v>
      </c>
      <c r="S387" s="266" t="s">
        <v>160</v>
      </c>
    </row>
    <row r="388" spans="2:19" x14ac:dyDescent="0.2">
      <c r="C388" s="162">
        <v>43795</v>
      </c>
      <c r="D388" s="163">
        <v>0.78819444444444442</v>
      </c>
      <c r="E388" s="164" t="s">
        <v>17</v>
      </c>
      <c r="F388" s="165">
        <v>93</v>
      </c>
      <c r="G388" s="266" t="s">
        <v>160</v>
      </c>
      <c r="H388" s="163">
        <v>0.80902777777777779</v>
      </c>
      <c r="I388" s="164" t="s">
        <v>122</v>
      </c>
      <c r="J388" s="164">
        <v>94</v>
      </c>
      <c r="K388" s="266" t="s">
        <v>160</v>
      </c>
      <c r="L388" s="163">
        <v>0.83333333333333337</v>
      </c>
      <c r="M388" s="164" t="s">
        <v>434</v>
      </c>
      <c r="N388" s="165">
        <v>92</v>
      </c>
      <c r="O388" s="266" t="s">
        <v>160</v>
      </c>
      <c r="P388" s="163">
        <v>0.79513888888888884</v>
      </c>
      <c r="Q388" s="164" t="s">
        <v>81</v>
      </c>
      <c r="R388" s="165">
        <v>81</v>
      </c>
      <c r="S388" s="266" t="s">
        <v>159</v>
      </c>
    </row>
    <row r="389" spans="2:19" x14ac:dyDescent="0.2">
      <c r="C389" s="162">
        <v>43795</v>
      </c>
      <c r="D389" s="163">
        <v>0.85416666666666663</v>
      </c>
      <c r="E389" s="164" t="s">
        <v>21</v>
      </c>
      <c r="F389" s="165">
        <v>92</v>
      </c>
      <c r="G389" s="266" t="s">
        <v>160</v>
      </c>
      <c r="H389" s="163">
        <v>0.875</v>
      </c>
      <c r="I389" s="164" t="s">
        <v>28</v>
      </c>
      <c r="J389" s="164">
        <v>62</v>
      </c>
      <c r="K389" s="266" t="s">
        <v>162</v>
      </c>
      <c r="L389" s="163">
        <v>0.89930555555555558</v>
      </c>
      <c r="M389" s="164" t="s">
        <v>419</v>
      </c>
      <c r="N389" s="165">
        <v>111</v>
      </c>
      <c r="O389" s="266" t="s">
        <v>164</v>
      </c>
      <c r="P389" s="163">
        <v>0.85416666666666663</v>
      </c>
      <c r="Q389" s="164" t="s">
        <v>415</v>
      </c>
      <c r="R389" s="165">
        <v>118</v>
      </c>
      <c r="S389" s="266" t="s">
        <v>161</v>
      </c>
    </row>
    <row r="390" spans="2:19" x14ac:dyDescent="0.2">
      <c r="C390" s="162">
        <v>43795</v>
      </c>
      <c r="D390" s="163">
        <v>0.92013888888888884</v>
      </c>
      <c r="E390" s="164" t="s">
        <v>414</v>
      </c>
      <c r="F390" s="165">
        <v>99</v>
      </c>
      <c r="G390" s="266" t="s">
        <v>157</v>
      </c>
      <c r="H390" s="163">
        <v>0.92013888888888884</v>
      </c>
      <c r="I390" s="164" t="s">
        <v>94</v>
      </c>
      <c r="J390" s="164">
        <v>121</v>
      </c>
      <c r="K390" s="266" t="s">
        <v>167</v>
      </c>
      <c r="L390" s="163">
        <v>0.97916666666666674</v>
      </c>
      <c r="M390" s="164" t="s">
        <v>38</v>
      </c>
      <c r="N390" s="165">
        <v>89</v>
      </c>
      <c r="O390" s="266" t="s">
        <v>155</v>
      </c>
      <c r="P390" s="163">
        <v>0.9375</v>
      </c>
      <c r="Q390" s="164" t="s">
        <v>127</v>
      </c>
      <c r="R390" s="165">
        <v>106</v>
      </c>
      <c r="S390" s="266" t="s">
        <v>158</v>
      </c>
    </row>
    <row r="391" spans="2:19" x14ac:dyDescent="0.2">
      <c r="C391" s="162">
        <v>43795</v>
      </c>
      <c r="D391" s="163">
        <v>0.98958333333333326</v>
      </c>
      <c r="E391" s="164" t="s">
        <v>150</v>
      </c>
      <c r="F391" s="165">
        <v>116</v>
      </c>
      <c r="G391" s="266" t="s">
        <v>161</v>
      </c>
      <c r="H391" s="163">
        <v>6.9444444444444198E-3</v>
      </c>
      <c r="I391" s="265" t="s">
        <v>215</v>
      </c>
      <c r="J391" s="265">
        <v>117</v>
      </c>
      <c r="K391" s="266" t="s">
        <v>161</v>
      </c>
      <c r="L391" s="163">
        <v>4.1666666666666741E-2</v>
      </c>
      <c r="M391" s="164" t="s">
        <v>416</v>
      </c>
      <c r="N391" s="165">
        <v>92</v>
      </c>
      <c r="O391" s="266" t="s">
        <v>160</v>
      </c>
      <c r="P391" s="163">
        <v>1.388888888888884E-2</v>
      </c>
      <c r="Q391" s="164" t="s">
        <v>119</v>
      </c>
      <c r="R391" s="165">
        <v>94</v>
      </c>
      <c r="S391" s="266" t="s">
        <v>160</v>
      </c>
    </row>
    <row r="392" spans="2:19" x14ac:dyDescent="0.2">
      <c r="C392" s="162">
        <v>43795</v>
      </c>
      <c r="D392" s="163">
        <v>7.2916666666666519E-2</v>
      </c>
      <c r="E392" s="164" t="s">
        <v>105</v>
      </c>
      <c r="F392" s="165">
        <v>87</v>
      </c>
      <c r="G392" s="266" t="s">
        <v>155</v>
      </c>
      <c r="H392" s="163">
        <v>9.0277777777777748E-2</v>
      </c>
      <c r="I392" s="265" t="s">
        <v>201</v>
      </c>
      <c r="J392" s="265">
        <v>133</v>
      </c>
      <c r="K392" s="266" t="s">
        <v>166</v>
      </c>
      <c r="L392" s="163">
        <v>0.10763888888888896</v>
      </c>
      <c r="M392" s="164" t="s">
        <v>303</v>
      </c>
      <c r="N392" s="165">
        <v>91</v>
      </c>
      <c r="O392" s="266" t="s">
        <v>160</v>
      </c>
      <c r="P392" s="163">
        <v>7.9861111111111063E-2</v>
      </c>
      <c r="Q392" s="164" t="s">
        <v>143</v>
      </c>
      <c r="R392" s="165">
        <v>121</v>
      </c>
      <c r="S392" s="266" t="s">
        <v>167</v>
      </c>
    </row>
    <row r="393" spans="2:19" x14ac:dyDescent="0.2">
      <c r="C393" s="162">
        <v>43795</v>
      </c>
      <c r="D393" s="163">
        <v>0.13541666666666652</v>
      </c>
      <c r="E393" s="164" t="s">
        <v>106</v>
      </c>
      <c r="F393" s="165">
        <v>103</v>
      </c>
      <c r="G393" s="266" t="s">
        <v>163</v>
      </c>
      <c r="H393" s="163">
        <v>0.18402777777777773</v>
      </c>
      <c r="I393" s="164" t="s">
        <v>230</v>
      </c>
      <c r="J393" s="164">
        <v>121</v>
      </c>
      <c r="K393" s="266" t="s">
        <v>167</v>
      </c>
      <c r="L393" s="163">
        <v>0.17361111111111119</v>
      </c>
      <c r="M393" s="164" t="s">
        <v>417</v>
      </c>
      <c r="N393" s="165">
        <v>86</v>
      </c>
      <c r="O393" s="266" t="s">
        <v>155</v>
      </c>
      <c r="P393" s="163">
        <v>0.16666666666666663</v>
      </c>
      <c r="Q393" s="164" t="s">
        <v>397</v>
      </c>
      <c r="R393" s="165">
        <v>91</v>
      </c>
      <c r="S393" s="266" t="s">
        <v>160</v>
      </c>
    </row>
    <row r="394" spans="2:19" ht="13.5" thickBot="1" x14ac:dyDescent="0.25">
      <c r="B394" s="241"/>
      <c r="C394" s="166">
        <v>43795</v>
      </c>
      <c r="D394" s="167">
        <v>0.2083333333333332</v>
      </c>
      <c r="E394" s="168" t="s">
        <v>104</v>
      </c>
      <c r="F394" s="169">
        <v>88</v>
      </c>
      <c r="G394" s="266" t="s">
        <v>155</v>
      </c>
      <c r="H394" s="167">
        <v>0.27083333333333331</v>
      </c>
      <c r="I394" s="168">
        <v>0</v>
      </c>
      <c r="J394" s="168">
        <v>0</v>
      </c>
      <c r="K394" s="266" t="s">
        <v>156</v>
      </c>
      <c r="L394" s="167">
        <v>0.23611111111111119</v>
      </c>
      <c r="M394" s="168" t="s">
        <v>349</v>
      </c>
      <c r="N394" s="169">
        <v>76</v>
      </c>
      <c r="O394" s="266" t="s">
        <v>168</v>
      </c>
      <c r="P394" s="167">
        <v>0.23263888888888884</v>
      </c>
      <c r="Q394" s="168" t="s">
        <v>398</v>
      </c>
      <c r="R394" s="169">
        <v>83</v>
      </c>
      <c r="S394" s="266" t="s">
        <v>159</v>
      </c>
    </row>
    <row r="395" spans="2:19" x14ac:dyDescent="0.2">
      <c r="B395" s="1" t="s">
        <v>2</v>
      </c>
      <c r="C395" s="162">
        <v>43796</v>
      </c>
      <c r="D395" s="163">
        <v>0.27430555555555552</v>
      </c>
      <c r="E395" s="164">
        <v>0</v>
      </c>
      <c r="F395" s="165">
        <v>0</v>
      </c>
      <c r="G395" s="266" t="s">
        <v>156</v>
      </c>
      <c r="H395" s="163">
        <v>0.27083333333333337</v>
      </c>
      <c r="I395" s="164" t="s">
        <v>67</v>
      </c>
      <c r="J395" s="164">
        <v>96</v>
      </c>
      <c r="K395" s="266" t="s">
        <v>157</v>
      </c>
      <c r="L395" s="163">
        <v>0.29166666666666674</v>
      </c>
      <c r="M395" s="164" t="s">
        <v>427</v>
      </c>
      <c r="N395" s="165">
        <v>81</v>
      </c>
      <c r="O395" s="266" t="s">
        <v>159</v>
      </c>
      <c r="P395" s="163">
        <v>0.29166666666666652</v>
      </c>
      <c r="Q395" s="164">
        <v>0</v>
      </c>
      <c r="R395" s="165">
        <v>0</v>
      </c>
      <c r="S395" s="266" t="s">
        <v>156</v>
      </c>
    </row>
    <row r="396" spans="2:19" x14ac:dyDescent="0.2">
      <c r="C396" s="162">
        <v>43796</v>
      </c>
      <c r="D396" s="163">
        <v>0.27430555555555552</v>
      </c>
      <c r="E396" s="164">
        <v>0</v>
      </c>
      <c r="F396" s="165">
        <v>0</v>
      </c>
      <c r="G396" s="266" t="s">
        <v>156</v>
      </c>
      <c r="H396" s="163">
        <v>0.34027777777777779</v>
      </c>
      <c r="I396" s="164" t="s">
        <v>71</v>
      </c>
      <c r="J396" s="164">
        <v>92</v>
      </c>
      <c r="K396" s="266" t="s">
        <v>160</v>
      </c>
      <c r="L396" s="163">
        <v>0.35069444444444453</v>
      </c>
      <c r="M396" s="164" t="s">
        <v>425</v>
      </c>
      <c r="N396" s="165">
        <v>76</v>
      </c>
      <c r="O396" s="266" t="s">
        <v>168</v>
      </c>
      <c r="P396" s="163">
        <v>0.29166666666666652</v>
      </c>
      <c r="Q396" s="164">
        <v>0</v>
      </c>
      <c r="R396" s="165">
        <v>0</v>
      </c>
      <c r="S396" s="266" t="s">
        <v>156</v>
      </c>
    </row>
    <row r="397" spans="2:19" x14ac:dyDescent="0.2">
      <c r="C397" s="162">
        <v>43796</v>
      </c>
      <c r="D397" s="163">
        <v>0.27430555555555552</v>
      </c>
      <c r="E397" s="164" t="s">
        <v>61</v>
      </c>
      <c r="F397" s="165">
        <v>117</v>
      </c>
      <c r="G397" s="266" t="s">
        <v>161</v>
      </c>
      <c r="H397" s="163">
        <v>0.40625</v>
      </c>
      <c r="I397" s="164" t="s">
        <v>145</v>
      </c>
      <c r="J397" s="164">
        <v>83</v>
      </c>
      <c r="K397" s="266" t="s">
        <v>159</v>
      </c>
      <c r="L397" s="163">
        <v>0.40625000000000011</v>
      </c>
      <c r="M397" s="164" t="s">
        <v>316</v>
      </c>
      <c r="N397" s="165">
        <v>102</v>
      </c>
      <c r="O397" s="266" t="s">
        <v>163</v>
      </c>
      <c r="P397" s="163">
        <v>0.29166666666666652</v>
      </c>
      <c r="Q397" s="164" t="s">
        <v>74</v>
      </c>
      <c r="R397" s="165">
        <v>151</v>
      </c>
      <c r="S397" s="266" t="s">
        <v>169</v>
      </c>
    </row>
    <row r="398" spans="2:19" x14ac:dyDescent="0.2">
      <c r="C398" s="162">
        <v>43796</v>
      </c>
      <c r="D398" s="163">
        <v>0.35763888888888884</v>
      </c>
      <c r="E398" s="164" t="s">
        <v>92</v>
      </c>
      <c r="F398" s="165">
        <v>116</v>
      </c>
      <c r="G398" s="266" t="s">
        <v>161</v>
      </c>
      <c r="H398" s="163">
        <v>0.46527777777777779</v>
      </c>
      <c r="I398" s="164" t="s">
        <v>146</v>
      </c>
      <c r="J398" s="164">
        <v>91</v>
      </c>
      <c r="K398" s="266" t="s">
        <v>160</v>
      </c>
      <c r="L398" s="163">
        <v>0.4791666666666668</v>
      </c>
      <c r="M398" s="164" t="s">
        <v>55</v>
      </c>
      <c r="N398" s="165">
        <v>116</v>
      </c>
      <c r="O398" s="266" t="s">
        <v>161</v>
      </c>
      <c r="P398" s="163">
        <v>0.39930555555555541</v>
      </c>
      <c r="Q398" s="164" t="s">
        <v>380</v>
      </c>
      <c r="R398" s="165">
        <v>101</v>
      </c>
      <c r="S398" s="266" t="s">
        <v>163</v>
      </c>
    </row>
    <row r="399" spans="2:19" x14ac:dyDescent="0.2">
      <c r="C399" s="162">
        <v>43796</v>
      </c>
      <c r="D399" s="163">
        <v>0.44097222222222215</v>
      </c>
      <c r="E399" s="164" t="s">
        <v>80</v>
      </c>
      <c r="F399" s="165">
        <v>114</v>
      </c>
      <c r="G399" s="266" t="s">
        <v>164</v>
      </c>
      <c r="H399" s="163">
        <v>0.53125</v>
      </c>
      <c r="I399" s="164" t="s">
        <v>87</v>
      </c>
      <c r="J399" s="164">
        <v>116</v>
      </c>
      <c r="K399" s="266" t="s">
        <v>161</v>
      </c>
      <c r="L399" s="163">
        <v>0.56250000000000011</v>
      </c>
      <c r="M399" s="164" t="s">
        <v>315</v>
      </c>
      <c r="N399" s="165">
        <v>88</v>
      </c>
      <c r="O399" s="266" t="s">
        <v>155</v>
      </c>
      <c r="P399" s="163">
        <v>0.4722222222222221</v>
      </c>
      <c r="Q399" s="164" t="s">
        <v>83</v>
      </c>
      <c r="R399" s="165">
        <v>96</v>
      </c>
      <c r="S399" s="266" t="s">
        <v>157</v>
      </c>
    </row>
    <row r="400" spans="2:19" x14ac:dyDescent="0.2">
      <c r="C400" s="162">
        <v>43796</v>
      </c>
      <c r="D400" s="163">
        <v>0.52083333333333326</v>
      </c>
      <c r="E400" s="164" t="s">
        <v>18</v>
      </c>
      <c r="F400" s="165">
        <v>131</v>
      </c>
      <c r="G400" s="266" t="s">
        <v>166</v>
      </c>
      <c r="H400" s="163">
        <v>0.61458333333333337</v>
      </c>
      <c r="I400" s="164" t="s">
        <v>118</v>
      </c>
      <c r="J400" s="164">
        <v>101</v>
      </c>
      <c r="K400" s="266" t="s">
        <v>163</v>
      </c>
      <c r="L400" s="163">
        <v>0.62500000000000011</v>
      </c>
      <c r="M400" s="164" t="s">
        <v>313</v>
      </c>
      <c r="N400" s="165">
        <v>89</v>
      </c>
      <c r="O400" s="266" t="s">
        <v>155</v>
      </c>
      <c r="P400" s="163">
        <v>0.54166666666666652</v>
      </c>
      <c r="Q400" s="164" t="s">
        <v>273</v>
      </c>
      <c r="R400" s="165">
        <v>116</v>
      </c>
      <c r="S400" s="266" t="s">
        <v>161</v>
      </c>
    </row>
    <row r="401" spans="2:19" x14ac:dyDescent="0.2">
      <c r="C401" s="162">
        <v>43796</v>
      </c>
      <c r="D401" s="163">
        <v>0.61458333333333326</v>
      </c>
      <c r="E401" s="164" t="s">
        <v>43</v>
      </c>
      <c r="F401" s="165">
        <v>114</v>
      </c>
      <c r="G401" s="266" t="s">
        <v>164</v>
      </c>
      <c r="H401" s="163">
        <v>0.6875</v>
      </c>
      <c r="I401" s="164" t="s">
        <v>267</v>
      </c>
      <c r="J401" s="164">
        <v>86</v>
      </c>
      <c r="K401" s="266" t="s">
        <v>155</v>
      </c>
      <c r="L401" s="163">
        <v>0.68750000000000011</v>
      </c>
      <c r="M401" s="164" t="s">
        <v>57</v>
      </c>
      <c r="N401" s="165">
        <v>101</v>
      </c>
      <c r="O401" s="266" t="s">
        <v>163</v>
      </c>
      <c r="P401" s="163">
        <v>0.62499999999999989</v>
      </c>
      <c r="Q401" s="164" t="s">
        <v>379</v>
      </c>
      <c r="R401" s="165">
        <v>116</v>
      </c>
      <c r="S401" s="266" t="s">
        <v>161</v>
      </c>
    </row>
    <row r="402" spans="2:19" x14ac:dyDescent="0.2">
      <c r="C402" s="162">
        <v>43796</v>
      </c>
      <c r="D402" s="163">
        <v>0.69444444444444442</v>
      </c>
      <c r="E402" s="164" t="s">
        <v>85</v>
      </c>
      <c r="F402" s="165">
        <v>133</v>
      </c>
      <c r="G402" s="266" t="s">
        <v>166</v>
      </c>
      <c r="H402" s="163">
        <v>0.75</v>
      </c>
      <c r="I402" s="164" t="s">
        <v>268</v>
      </c>
      <c r="J402" s="164">
        <v>87</v>
      </c>
      <c r="K402" s="266" t="s">
        <v>155</v>
      </c>
      <c r="L402" s="163">
        <v>0.76041666666666674</v>
      </c>
      <c r="M402" s="164" t="s">
        <v>44</v>
      </c>
      <c r="N402" s="165">
        <v>103</v>
      </c>
      <c r="O402" s="266" t="s">
        <v>163</v>
      </c>
      <c r="P402" s="163">
        <v>0.70833333333333326</v>
      </c>
      <c r="Q402" s="164" t="s">
        <v>80</v>
      </c>
      <c r="R402" s="165">
        <v>114</v>
      </c>
      <c r="S402" s="266" t="s">
        <v>164</v>
      </c>
    </row>
    <row r="403" spans="2:19" x14ac:dyDescent="0.2">
      <c r="C403" s="162">
        <v>43796</v>
      </c>
      <c r="D403" s="163">
        <v>0.78819444444444442</v>
      </c>
      <c r="E403" s="164" t="s">
        <v>416</v>
      </c>
      <c r="F403" s="165">
        <v>92</v>
      </c>
      <c r="G403" s="266" t="s">
        <v>160</v>
      </c>
      <c r="H403" s="163">
        <v>0.8125</v>
      </c>
      <c r="I403" s="164" t="s">
        <v>65</v>
      </c>
      <c r="J403" s="164">
        <v>88</v>
      </c>
      <c r="K403" s="266" t="s">
        <v>155</v>
      </c>
      <c r="L403" s="163">
        <v>0.83333333333333337</v>
      </c>
      <c r="M403" s="164" t="s">
        <v>90</v>
      </c>
      <c r="N403" s="165">
        <v>91</v>
      </c>
      <c r="O403" s="266" t="s">
        <v>160</v>
      </c>
      <c r="P403" s="163">
        <v>0.78819444444444442</v>
      </c>
      <c r="Q403" s="164" t="s">
        <v>68</v>
      </c>
      <c r="R403" s="165">
        <v>94</v>
      </c>
      <c r="S403" s="266" t="s">
        <v>160</v>
      </c>
    </row>
    <row r="404" spans="2:19" x14ac:dyDescent="0.2">
      <c r="C404" s="162">
        <v>43796</v>
      </c>
      <c r="D404" s="163">
        <v>0.85416666666666663</v>
      </c>
      <c r="E404" s="164" t="s">
        <v>418</v>
      </c>
      <c r="F404" s="165">
        <v>102</v>
      </c>
      <c r="G404" s="266" t="s">
        <v>163</v>
      </c>
      <c r="H404" s="163">
        <v>0.875</v>
      </c>
      <c r="I404" s="164" t="s">
        <v>58</v>
      </c>
      <c r="J404" s="164">
        <v>102</v>
      </c>
      <c r="K404" s="266" t="s">
        <v>163</v>
      </c>
      <c r="L404" s="163">
        <v>0.89930555555555558</v>
      </c>
      <c r="M404" s="164" t="s">
        <v>327</v>
      </c>
      <c r="N404" s="165">
        <v>81</v>
      </c>
      <c r="O404" s="266" t="s">
        <v>159</v>
      </c>
      <c r="P404" s="163">
        <v>0.85416666666666663</v>
      </c>
      <c r="Q404" s="164" t="s">
        <v>419</v>
      </c>
      <c r="R404" s="165">
        <v>111</v>
      </c>
      <c r="S404" s="266" t="s">
        <v>164</v>
      </c>
    </row>
    <row r="405" spans="2:19" x14ac:dyDescent="0.2">
      <c r="C405" s="162">
        <v>43796</v>
      </c>
      <c r="D405" s="163">
        <v>0.92708333333333326</v>
      </c>
      <c r="E405" s="164" t="s">
        <v>413</v>
      </c>
      <c r="F405" s="165">
        <v>97</v>
      </c>
      <c r="G405" s="266" t="s">
        <v>157</v>
      </c>
      <c r="H405" s="163">
        <v>0.94791666666666663</v>
      </c>
      <c r="I405" s="164" t="s">
        <v>412</v>
      </c>
      <c r="J405" s="164">
        <v>92</v>
      </c>
      <c r="K405" s="266" t="s">
        <v>160</v>
      </c>
      <c r="L405" s="163">
        <v>0.95833333333333337</v>
      </c>
      <c r="M405" s="164" t="s">
        <v>351</v>
      </c>
      <c r="N405" s="165">
        <v>96</v>
      </c>
      <c r="O405" s="266" t="s">
        <v>157</v>
      </c>
      <c r="P405" s="163">
        <v>0.93402777777777768</v>
      </c>
      <c r="Q405" s="164" t="s">
        <v>130</v>
      </c>
      <c r="R405" s="165">
        <v>92</v>
      </c>
      <c r="S405" s="266" t="s">
        <v>160</v>
      </c>
    </row>
    <row r="406" spans="2:19" x14ac:dyDescent="0.2">
      <c r="C406" s="162">
        <v>43796</v>
      </c>
      <c r="D406" s="163">
        <v>0.99652777777777768</v>
      </c>
      <c r="E406" s="164" t="s">
        <v>100</v>
      </c>
      <c r="F406" s="165">
        <v>81</v>
      </c>
      <c r="G406" s="266" t="s">
        <v>159</v>
      </c>
      <c r="H406" s="163">
        <v>1.388888888888884E-2</v>
      </c>
      <c r="I406" s="265" t="s">
        <v>214</v>
      </c>
      <c r="J406" s="265">
        <v>166</v>
      </c>
      <c r="K406" s="266" t="s">
        <v>411</v>
      </c>
      <c r="L406" s="163">
        <v>2.7777777777777901E-2</v>
      </c>
      <c r="M406" s="164" t="s">
        <v>347</v>
      </c>
      <c r="N406" s="165">
        <v>102</v>
      </c>
      <c r="O406" s="266" t="s">
        <v>163</v>
      </c>
      <c r="P406" s="163">
        <v>0.99999999999999989</v>
      </c>
      <c r="Q406" s="164" t="s">
        <v>107</v>
      </c>
      <c r="R406" s="165">
        <v>91</v>
      </c>
      <c r="S406" s="266" t="s">
        <v>160</v>
      </c>
    </row>
    <row r="407" spans="2:19" x14ac:dyDescent="0.2">
      <c r="C407" s="162">
        <v>43796</v>
      </c>
      <c r="D407" s="163">
        <v>5.5555555555555358E-2</v>
      </c>
      <c r="E407" s="164" t="s">
        <v>114</v>
      </c>
      <c r="F407" s="165">
        <v>96</v>
      </c>
      <c r="G407" s="266" t="s">
        <v>157</v>
      </c>
      <c r="H407" s="163">
        <v>0.13194444444444442</v>
      </c>
      <c r="I407" s="265" t="s">
        <v>219</v>
      </c>
      <c r="J407" s="265">
        <v>118</v>
      </c>
      <c r="K407" s="266" t="s">
        <v>161</v>
      </c>
      <c r="L407" s="163">
        <v>0.10069444444444457</v>
      </c>
      <c r="M407" s="164" t="s">
        <v>350</v>
      </c>
      <c r="N407" s="165">
        <v>86</v>
      </c>
      <c r="O407" s="266" t="s">
        <v>155</v>
      </c>
      <c r="P407" s="163">
        <v>6.5972222222222099E-2</v>
      </c>
      <c r="Q407" s="164" t="s">
        <v>389</v>
      </c>
      <c r="R407" s="165">
        <v>88</v>
      </c>
      <c r="S407" s="266" t="s">
        <v>155</v>
      </c>
    </row>
    <row r="408" spans="2:19" x14ac:dyDescent="0.2">
      <c r="C408" s="162">
        <v>43796</v>
      </c>
      <c r="D408" s="163">
        <v>0.12499999999999979</v>
      </c>
      <c r="E408" s="164" t="s">
        <v>125</v>
      </c>
      <c r="F408" s="165">
        <v>101</v>
      </c>
      <c r="G408" s="266" t="s">
        <v>163</v>
      </c>
      <c r="H408" s="163">
        <v>0.21527777777777773</v>
      </c>
      <c r="I408" s="164" t="s">
        <v>231</v>
      </c>
      <c r="J408" s="164">
        <v>77</v>
      </c>
      <c r="K408" s="266" t="s">
        <v>168</v>
      </c>
      <c r="L408" s="163">
        <v>0.16319444444444459</v>
      </c>
      <c r="M408" s="164" t="s">
        <v>352</v>
      </c>
      <c r="N408" s="165">
        <v>86</v>
      </c>
      <c r="O408" s="266" t="s">
        <v>155</v>
      </c>
      <c r="P408" s="163">
        <v>0.1284722222222221</v>
      </c>
      <c r="Q408" s="164" t="s">
        <v>401</v>
      </c>
      <c r="R408" s="165">
        <v>92</v>
      </c>
      <c r="S408" s="266" t="s">
        <v>160</v>
      </c>
    </row>
    <row r="409" spans="2:19" ht="13.5" thickBot="1" x14ac:dyDescent="0.25">
      <c r="B409" s="241"/>
      <c r="C409" s="166">
        <v>43796</v>
      </c>
      <c r="D409" s="167">
        <v>0.19791666666666646</v>
      </c>
      <c r="E409" s="168" t="s">
        <v>126</v>
      </c>
      <c r="F409" s="169">
        <v>101</v>
      </c>
      <c r="G409" s="266" t="s">
        <v>163</v>
      </c>
      <c r="H409" s="167">
        <v>0.27083333333333326</v>
      </c>
      <c r="I409" s="168">
        <v>0</v>
      </c>
      <c r="J409" s="168">
        <v>0</v>
      </c>
      <c r="K409" s="266" t="s">
        <v>156</v>
      </c>
      <c r="L409" s="167">
        <v>0.22569444444444459</v>
      </c>
      <c r="M409" s="168" t="s">
        <v>426</v>
      </c>
      <c r="N409" s="169">
        <v>92</v>
      </c>
      <c r="O409" s="266" t="s">
        <v>160</v>
      </c>
      <c r="P409" s="167">
        <v>0.19444444444444431</v>
      </c>
      <c r="Q409" s="168" t="s">
        <v>402</v>
      </c>
      <c r="R409" s="169">
        <v>136</v>
      </c>
      <c r="S409" s="266" t="s">
        <v>404</v>
      </c>
    </row>
    <row r="410" spans="2:19" x14ac:dyDescent="0.2">
      <c r="B410" s="1" t="s">
        <v>3</v>
      </c>
      <c r="C410" s="162">
        <v>43797</v>
      </c>
      <c r="D410" s="163">
        <v>0.27083333333333326</v>
      </c>
      <c r="E410" s="164" t="s">
        <v>23</v>
      </c>
      <c r="F410" s="165">
        <v>86</v>
      </c>
      <c r="G410" s="266" t="s">
        <v>155</v>
      </c>
      <c r="H410" s="163">
        <v>0.27083333333333343</v>
      </c>
      <c r="I410" s="164" t="s">
        <v>79</v>
      </c>
      <c r="J410" s="164">
        <v>96</v>
      </c>
      <c r="K410" s="266" t="s">
        <v>157</v>
      </c>
      <c r="L410" s="163">
        <v>0.2916666666666668</v>
      </c>
      <c r="M410" s="164" t="s">
        <v>420</v>
      </c>
      <c r="N410" s="165">
        <v>81</v>
      </c>
      <c r="O410" s="266" t="s">
        <v>159</v>
      </c>
      <c r="P410" s="163">
        <v>0.29513888888888884</v>
      </c>
      <c r="Q410" s="164">
        <v>0</v>
      </c>
      <c r="R410" s="165">
        <v>0</v>
      </c>
      <c r="S410" s="266" t="s">
        <v>156</v>
      </c>
    </row>
    <row r="411" spans="2:19" x14ac:dyDescent="0.2">
      <c r="C411" s="162">
        <v>43797</v>
      </c>
      <c r="D411" s="163">
        <v>0.33333333333333326</v>
      </c>
      <c r="E411" s="164" t="s">
        <v>25</v>
      </c>
      <c r="F411" s="165">
        <v>86</v>
      </c>
      <c r="G411" s="266" t="s">
        <v>155</v>
      </c>
      <c r="H411" s="163">
        <v>0.34027777777777785</v>
      </c>
      <c r="I411" s="164" t="s">
        <v>273</v>
      </c>
      <c r="J411" s="164">
        <v>116</v>
      </c>
      <c r="K411" s="266" t="s">
        <v>161</v>
      </c>
      <c r="L411" s="163">
        <v>0.35069444444444459</v>
      </c>
      <c r="M411" s="164" t="s">
        <v>422</v>
      </c>
      <c r="N411" s="165">
        <v>66</v>
      </c>
      <c r="O411" s="266" t="s">
        <v>409</v>
      </c>
      <c r="P411" s="163">
        <v>0.29513888888888884</v>
      </c>
      <c r="Q411" s="164" t="s">
        <v>403</v>
      </c>
      <c r="R411" s="165">
        <v>87</v>
      </c>
      <c r="S411" s="266" t="s">
        <v>155</v>
      </c>
    </row>
    <row r="412" spans="2:19" x14ac:dyDescent="0.2">
      <c r="C412" s="162">
        <v>43797</v>
      </c>
      <c r="D412" s="163">
        <v>0.39583333333333326</v>
      </c>
      <c r="E412" s="164" t="s">
        <v>42</v>
      </c>
      <c r="F412" s="165">
        <v>81</v>
      </c>
      <c r="G412" s="266" t="s">
        <v>159</v>
      </c>
      <c r="H412" s="163">
        <v>0.42361111111111116</v>
      </c>
      <c r="I412" s="164" t="s">
        <v>274</v>
      </c>
      <c r="J412" s="164">
        <v>91</v>
      </c>
      <c r="K412" s="266" t="s">
        <v>160</v>
      </c>
      <c r="L412" s="163">
        <v>0.39930555555555569</v>
      </c>
      <c r="M412" s="164" t="s">
        <v>424</v>
      </c>
      <c r="N412" s="165">
        <v>79</v>
      </c>
      <c r="O412" s="266" t="s">
        <v>168</v>
      </c>
      <c r="P412" s="163">
        <v>0.35763888888888884</v>
      </c>
      <c r="Q412" s="164" t="s">
        <v>400</v>
      </c>
      <c r="R412" s="165">
        <v>91</v>
      </c>
      <c r="S412" s="266" t="s">
        <v>160</v>
      </c>
    </row>
    <row r="413" spans="2:19" x14ac:dyDescent="0.2">
      <c r="C413" s="162">
        <v>43797</v>
      </c>
      <c r="D413" s="163">
        <v>0.45486111111111105</v>
      </c>
      <c r="E413" s="267" t="s">
        <v>29</v>
      </c>
      <c r="F413" s="165">
        <v>92</v>
      </c>
      <c r="G413" s="266" t="s">
        <v>160</v>
      </c>
      <c r="H413" s="163">
        <v>0.48958333333333337</v>
      </c>
      <c r="I413" s="164" t="s">
        <v>275</v>
      </c>
      <c r="J413" s="164">
        <v>93</v>
      </c>
      <c r="K413" s="266" t="s">
        <v>160</v>
      </c>
      <c r="L413" s="163">
        <v>0.45486111111111122</v>
      </c>
      <c r="M413" s="164" t="s">
        <v>325</v>
      </c>
      <c r="N413" s="165">
        <v>101</v>
      </c>
      <c r="O413" s="266" t="s">
        <v>163</v>
      </c>
      <c r="P413" s="163">
        <v>0.42361111111111105</v>
      </c>
      <c r="Q413" s="164" t="s">
        <v>88</v>
      </c>
      <c r="R413" s="165">
        <v>93</v>
      </c>
      <c r="S413" s="266" t="s">
        <v>160</v>
      </c>
    </row>
    <row r="414" spans="2:19" x14ac:dyDescent="0.2">
      <c r="C414" s="162">
        <v>43797</v>
      </c>
      <c r="D414" s="163">
        <v>0.52083333333333326</v>
      </c>
      <c r="E414" s="164" t="s">
        <v>24</v>
      </c>
      <c r="F414" s="165">
        <v>96</v>
      </c>
      <c r="G414" s="266" t="s">
        <v>157</v>
      </c>
      <c r="H414" s="163">
        <v>0.55555555555555558</v>
      </c>
      <c r="I414" s="164" t="s">
        <v>269</v>
      </c>
      <c r="J414" s="164">
        <v>86</v>
      </c>
      <c r="K414" s="266" t="s">
        <v>155</v>
      </c>
      <c r="L414" s="163">
        <v>0.5277777777777779</v>
      </c>
      <c r="M414" s="164" t="s">
        <v>40</v>
      </c>
      <c r="N414" s="165">
        <v>96</v>
      </c>
      <c r="O414" s="266" t="s">
        <v>157</v>
      </c>
      <c r="P414" s="163">
        <v>0.48958333333333326</v>
      </c>
      <c r="Q414" s="164" t="s">
        <v>82</v>
      </c>
      <c r="R414" s="165">
        <v>96</v>
      </c>
      <c r="S414" s="266" t="s">
        <v>157</v>
      </c>
    </row>
    <row r="415" spans="2:19" x14ac:dyDescent="0.2">
      <c r="C415" s="162">
        <v>43797</v>
      </c>
      <c r="D415" s="163">
        <v>0.59027777777777768</v>
      </c>
      <c r="E415" s="164" t="s">
        <v>49</v>
      </c>
      <c r="F415" s="165">
        <v>88</v>
      </c>
      <c r="G415" s="266" t="s">
        <v>155</v>
      </c>
      <c r="H415" s="163">
        <v>0.61805555555555558</v>
      </c>
      <c r="I415" s="164" t="s">
        <v>64</v>
      </c>
      <c r="J415" s="164">
        <v>83</v>
      </c>
      <c r="K415" s="266" t="s">
        <v>159</v>
      </c>
      <c r="L415" s="163">
        <v>0.59722222222222232</v>
      </c>
      <c r="M415" s="164" t="s">
        <v>323</v>
      </c>
      <c r="N415" s="165">
        <v>102</v>
      </c>
      <c r="O415" s="266" t="s">
        <v>163</v>
      </c>
      <c r="P415" s="163">
        <v>0.55902777777777768</v>
      </c>
      <c r="Q415" s="164" t="s">
        <v>89</v>
      </c>
      <c r="R415" s="165">
        <v>98</v>
      </c>
      <c r="S415" s="266" t="s">
        <v>157</v>
      </c>
    </row>
    <row r="416" spans="2:19" x14ac:dyDescent="0.2">
      <c r="C416" s="162">
        <v>43797</v>
      </c>
      <c r="D416" s="163">
        <v>0.65277777777777768</v>
      </c>
      <c r="E416" s="164" t="s">
        <v>30</v>
      </c>
      <c r="F416" s="165">
        <v>86</v>
      </c>
      <c r="G416" s="266" t="s">
        <v>155</v>
      </c>
      <c r="H416" s="163">
        <v>0.67708333333333337</v>
      </c>
      <c r="I416" s="164" t="s">
        <v>413</v>
      </c>
      <c r="J416" s="164">
        <v>97</v>
      </c>
      <c r="K416" s="266" t="s">
        <v>157</v>
      </c>
      <c r="L416" s="163">
        <v>0.67013888888888895</v>
      </c>
      <c r="M416" s="164" t="s">
        <v>55</v>
      </c>
      <c r="N416" s="165">
        <v>116</v>
      </c>
      <c r="O416" s="266" t="s">
        <v>161</v>
      </c>
      <c r="P416" s="163">
        <v>0.6284722222222221</v>
      </c>
      <c r="Q416" s="164" t="s">
        <v>75</v>
      </c>
      <c r="R416" s="165">
        <v>106</v>
      </c>
      <c r="S416" s="266" t="s">
        <v>158</v>
      </c>
    </row>
    <row r="417" spans="2:19" x14ac:dyDescent="0.2">
      <c r="C417" s="162">
        <v>43797</v>
      </c>
      <c r="D417" s="163">
        <v>0.71527777777777768</v>
      </c>
      <c r="E417" s="164" t="s">
        <v>26</v>
      </c>
      <c r="F417" s="165">
        <v>107</v>
      </c>
      <c r="G417" s="266" t="s">
        <v>158</v>
      </c>
      <c r="H417" s="163">
        <v>0.74652777777777779</v>
      </c>
      <c r="I417" s="164" t="s">
        <v>271</v>
      </c>
      <c r="J417" s="164">
        <v>88</v>
      </c>
      <c r="K417" s="266" t="s">
        <v>155</v>
      </c>
      <c r="L417" s="163">
        <v>0.75347222222222232</v>
      </c>
      <c r="M417" s="164" t="s">
        <v>317</v>
      </c>
      <c r="N417" s="165">
        <v>114</v>
      </c>
      <c r="O417" s="266" t="s">
        <v>164</v>
      </c>
      <c r="P417" s="163">
        <v>0.70486111111111105</v>
      </c>
      <c r="Q417" s="164" t="s">
        <v>15</v>
      </c>
      <c r="R417" s="165">
        <v>120</v>
      </c>
      <c r="S417" s="266" t="s">
        <v>161</v>
      </c>
    </row>
    <row r="418" spans="2:19" x14ac:dyDescent="0.2">
      <c r="C418" s="162">
        <v>43797</v>
      </c>
      <c r="D418" s="163">
        <v>0.79166666666666663</v>
      </c>
      <c r="E418" s="164" t="s">
        <v>27</v>
      </c>
      <c r="F418" s="165">
        <v>88</v>
      </c>
      <c r="G418" s="266" t="s">
        <v>155</v>
      </c>
      <c r="H418" s="163">
        <v>0.80902777777777779</v>
      </c>
      <c r="I418" s="164" t="s">
        <v>272</v>
      </c>
      <c r="J418" s="164">
        <v>92</v>
      </c>
      <c r="K418" s="266" t="s">
        <v>160</v>
      </c>
      <c r="L418" s="163">
        <v>0.83333333333333337</v>
      </c>
      <c r="M418" s="164" t="s">
        <v>332</v>
      </c>
      <c r="N418" s="165">
        <v>98</v>
      </c>
      <c r="O418" s="266" t="s">
        <v>157</v>
      </c>
      <c r="P418" s="163">
        <v>0.78819444444444442</v>
      </c>
      <c r="Q418" s="164" t="s">
        <v>59</v>
      </c>
      <c r="R418" s="165">
        <v>94</v>
      </c>
      <c r="S418" s="266" t="s">
        <v>160</v>
      </c>
    </row>
    <row r="419" spans="2:19" x14ac:dyDescent="0.2">
      <c r="C419" s="162">
        <v>43797</v>
      </c>
      <c r="D419" s="163">
        <v>0.85416666666666663</v>
      </c>
      <c r="E419" s="164" t="s">
        <v>414</v>
      </c>
      <c r="F419" s="165">
        <v>99</v>
      </c>
      <c r="G419" s="266" t="s">
        <v>157</v>
      </c>
      <c r="H419" s="163">
        <v>0.875</v>
      </c>
      <c r="I419" s="164" t="s">
        <v>132</v>
      </c>
      <c r="J419" s="164">
        <v>93</v>
      </c>
      <c r="K419" s="266" t="s">
        <v>160</v>
      </c>
      <c r="L419" s="163">
        <v>0.90277777777777779</v>
      </c>
      <c r="M419" s="164" t="s">
        <v>361</v>
      </c>
      <c r="N419" s="165">
        <v>101</v>
      </c>
      <c r="O419" s="266" t="s">
        <v>163</v>
      </c>
      <c r="P419" s="163">
        <v>0.85416666666666663</v>
      </c>
      <c r="Q419" s="164" t="s">
        <v>418</v>
      </c>
      <c r="R419" s="165">
        <v>102</v>
      </c>
      <c r="S419" s="266" t="s">
        <v>163</v>
      </c>
    </row>
    <row r="420" spans="2:19" x14ac:dyDescent="0.2">
      <c r="C420" s="162">
        <v>43797</v>
      </c>
      <c r="D420" s="163">
        <v>0.92361111111111105</v>
      </c>
      <c r="E420" s="164" t="s">
        <v>15</v>
      </c>
      <c r="F420" s="165">
        <v>120</v>
      </c>
      <c r="G420" s="266" t="s">
        <v>161</v>
      </c>
      <c r="H420" s="163">
        <v>0.94097222222222221</v>
      </c>
      <c r="I420" s="164" t="s">
        <v>131</v>
      </c>
      <c r="J420" s="164">
        <v>91</v>
      </c>
      <c r="K420" s="266" t="s">
        <v>160</v>
      </c>
      <c r="L420" s="163">
        <v>0.97569444444444442</v>
      </c>
      <c r="M420" s="164" t="s">
        <v>346</v>
      </c>
      <c r="N420" s="165">
        <v>116</v>
      </c>
      <c r="O420" s="266" t="s">
        <v>161</v>
      </c>
      <c r="P420" s="163">
        <v>0.92708333333333326</v>
      </c>
      <c r="Q420" s="164" t="s">
        <v>303</v>
      </c>
      <c r="R420" s="165">
        <v>91</v>
      </c>
      <c r="S420" s="266" t="s">
        <v>160</v>
      </c>
    </row>
    <row r="421" spans="2:19" x14ac:dyDescent="0.2">
      <c r="C421" s="162">
        <v>43797</v>
      </c>
      <c r="D421" s="163">
        <v>6.9444444444444198E-3</v>
      </c>
      <c r="E421" s="164" t="s">
        <v>120</v>
      </c>
      <c r="F421" s="165">
        <v>131</v>
      </c>
      <c r="G421" s="266" t="s">
        <v>166</v>
      </c>
      <c r="H421" s="163">
        <v>6.9444444444444198E-3</v>
      </c>
      <c r="I421" s="265" t="s">
        <v>213</v>
      </c>
      <c r="J421" s="265">
        <v>83</v>
      </c>
      <c r="K421" s="266" t="s">
        <v>159</v>
      </c>
      <c r="L421" s="163">
        <v>5.9027777777777679E-2</v>
      </c>
      <c r="M421" s="164" t="s">
        <v>360</v>
      </c>
      <c r="N421" s="165">
        <v>92</v>
      </c>
      <c r="O421" s="266" t="s">
        <v>160</v>
      </c>
      <c r="P421" s="163">
        <v>0.99305555555555547</v>
      </c>
      <c r="Q421" s="164" t="s">
        <v>113</v>
      </c>
      <c r="R421" s="165">
        <v>133</v>
      </c>
      <c r="S421" s="266" t="s">
        <v>166</v>
      </c>
    </row>
    <row r="422" spans="2:19" x14ac:dyDescent="0.2">
      <c r="C422" s="162">
        <v>43797</v>
      </c>
      <c r="D422" s="163">
        <v>0.10069444444444442</v>
      </c>
      <c r="E422" s="164" t="s">
        <v>108</v>
      </c>
      <c r="F422" s="165">
        <v>108</v>
      </c>
      <c r="G422" s="266" t="s">
        <v>158</v>
      </c>
      <c r="H422" s="163">
        <v>6.597222222222221E-2</v>
      </c>
      <c r="I422" s="265" t="s">
        <v>220</v>
      </c>
      <c r="J422" s="265">
        <v>121</v>
      </c>
      <c r="K422" s="266" t="s">
        <v>167</v>
      </c>
      <c r="L422" s="163">
        <v>0.1249999999999999</v>
      </c>
      <c r="M422" s="164" t="s">
        <v>355</v>
      </c>
      <c r="N422" s="165">
        <v>111</v>
      </c>
      <c r="O422" s="266" t="s">
        <v>164</v>
      </c>
      <c r="P422" s="163">
        <v>8.6805555555555358E-2</v>
      </c>
      <c r="Q422" s="164" t="s">
        <v>395</v>
      </c>
      <c r="R422" s="165">
        <v>96</v>
      </c>
      <c r="S422" s="266" t="s">
        <v>157</v>
      </c>
    </row>
    <row r="423" spans="2:19" x14ac:dyDescent="0.2">
      <c r="C423" s="162">
        <v>43797</v>
      </c>
      <c r="D423" s="163">
        <v>0.17708333333333331</v>
      </c>
      <c r="E423" s="164" t="s">
        <v>113</v>
      </c>
      <c r="F423" s="165">
        <v>133</v>
      </c>
      <c r="G423" s="266" t="s">
        <v>166</v>
      </c>
      <c r="H423" s="163">
        <v>0.15277777777777779</v>
      </c>
      <c r="I423" s="164" t="s">
        <v>28</v>
      </c>
      <c r="J423" s="164">
        <v>62</v>
      </c>
      <c r="K423" s="266" t="s">
        <v>162</v>
      </c>
      <c r="L423" s="163">
        <v>0.20486111111111099</v>
      </c>
      <c r="M423" s="164" t="s">
        <v>356</v>
      </c>
      <c r="N423" s="165">
        <v>121</v>
      </c>
      <c r="O423" s="266" t="s">
        <v>167</v>
      </c>
      <c r="P423" s="163">
        <v>0.15624999999999978</v>
      </c>
      <c r="Q423" s="164" t="s">
        <v>390</v>
      </c>
      <c r="R423" s="165">
        <v>71</v>
      </c>
      <c r="S423" s="266" t="s">
        <v>406</v>
      </c>
    </row>
    <row r="424" spans="2:19" ht="13.5" thickBot="1" x14ac:dyDescent="0.25">
      <c r="B424" s="241"/>
      <c r="C424" s="166">
        <v>43797</v>
      </c>
      <c r="D424" s="167">
        <v>0.27083333333333331</v>
      </c>
      <c r="E424" s="168">
        <v>0</v>
      </c>
      <c r="F424" s="169">
        <v>0</v>
      </c>
      <c r="G424" s="266" t="s">
        <v>156</v>
      </c>
      <c r="H424" s="167">
        <v>0.19791666666666669</v>
      </c>
      <c r="I424" s="168" t="s">
        <v>229</v>
      </c>
      <c r="J424" s="168">
        <v>101</v>
      </c>
      <c r="K424" s="266" t="s">
        <v>163</v>
      </c>
      <c r="L424" s="167">
        <v>0.29166666666666657</v>
      </c>
      <c r="M424" s="168">
        <v>0</v>
      </c>
      <c r="N424" s="169">
        <v>0</v>
      </c>
      <c r="O424" s="266" t="s">
        <v>156</v>
      </c>
      <c r="P424" s="167">
        <v>0.20833333333333312</v>
      </c>
      <c r="Q424" s="168" t="s">
        <v>383</v>
      </c>
      <c r="R424" s="169">
        <v>117</v>
      </c>
      <c r="S424" s="266" t="s">
        <v>161</v>
      </c>
    </row>
    <row r="425" spans="2:19" x14ac:dyDescent="0.2">
      <c r="B425" s="1" t="s">
        <v>4</v>
      </c>
      <c r="C425" s="162">
        <v>43798</v>
      </c>
      <c r="D425" s="163">
        <v>0.27083333333333337</v>
      </c>
      <c r="E425" s="164" t="s">
        <v>36</v>
      </c>
      <c r="F425" s="165">
        <v>96</v>
      </c>
      <c r="G425" s="266" t="s">
        <v>157</v>
      </c>
      <c r="H425" s="163">
        <v>0.27083333333333326</v>
      </c>
      <c r="I425" s="164" t="s">
        <v>279</v>
      </c>
      <c r="J425" s="164">
        <v>89</v>
      </c>
      <c r="K425" s="266" t="s">
        <v>155</v>
      </c>
      <c r="L425" s="163">
        <v>0.2916666666666668</v>
      </c>
      <c r="M425" s="164" t="s">
        <v>27</v>
      </c>
      <c r="N425" s="165">
        <v>88</v>
      </c>
      <c r="O425" s="266" t="s">
        <v>155</v>
      </c>
      <c r="P425" s="163">
        <v>0.29166666666666663</v>
      </c>
      <c r="Q425" s="164">
        <v>0</v>
      </c>
      <c r="R425" s="165">
        <v>0</v>
      </c>
      <c r="S425" s="266" t="s">
        <v>156</v>
      </c>
    </row>
    <row r="426" spans="2:19" x14ac:dyDescent="0.2">
      <c r="C426" s="162">
        <v>43798</v>
      </c>
      <c r="D426" s="163">
        <v>0.34027777777777779</v>
      </c>
      <c r="E426" s="164" t="s">
        <v>37</v>
      </c>
      <c r="F426" s="165">
        <v>113</v>
      </c>
      <c r="G426" s="266" t="s">
        <v>164</v>
      </c>
      <c r="H426" s="163">
        <v>0.33333333333333326</v>
      </c>
      <c r="I426" s="164" t="s">
        <v>283</v>
      </c>
      <c r="J426" s="164">
        <v>104</v>
      </c>
      <c r="K426" s="266" t="s">
        <v>163</v>
      </c>
      <c r="L426" s="163">
        <v>0.3541666666666668</v>
      </c>
      <c r="M426" s="164" t="s">
        <v>36</v>
      </c>
      <c r="N426" s="165">
        <v>96</v>
      </c>
      <c r="O426" s="266" t="s">
        <v>157</v>
      </c>
      <c r="P426" s="163">
        <v>0.29166666666666663</v>
      </c>
      <c r="Q426" s="164">
        <v>0</v>
      </c>
      <c r="R426" s="165">
        <v>0</v>
      </c>
      <c r="S426" s="266" t="s">
        <v>156</v>
      </c>
    </row>
    <row r="427" spans="2:19" x14ac:dyDescent="0.2">
      <c r="C427" s="162">
        <v>43798</v>
      </c>
      <c r="D427" s="163">
        <v>0.4201388888888889</v>
      </c>
      <c r="E427" s="164" t="s">
        <v>38</v>
      </c>
      <c r="F427" s="165">
        <v>89</v>
      </c>
      <c r="G427" s="266" t="s">
        <v>155</v>
      </c>
      <c r="H427" s="163">
        <v>0.40624999999999994</v>
      </c>
      <c r="I427" s="164" t="s">
        <v>281</v>
      </c>
      <c r="J427" s="164">
        <v>84</v>
      </c>
      <c r="K427" s="266" t="s">
        <v>159</v>
      </c>
      <c r="L427" s="163">
        <v>0.42361111111111122</v>
      </c>
      <c r="M427" s="164" t="s">
        <v>417</v>
      </c>
      <c r="N427" s="165">
        <v>91</v>
      </c>
      <c r="O427" s="266" t="s">
        <v>160</v>
      </c>
      <c r="P427" s="163">
        <v>0.29166666666666663</v>
      </c>
      <c r="Q427" s="164" t="s">
        <v>45</v>
      </c>
      <c r="R427" s="165">
        <v>102</v>
      </c>
      <c r="S427" s="266" t="s">
        <v>163</v>
      </c>
    </row>
    <row r="428" spans="2:19" x14ac:dyDescent="0.2">
      <c r="C428" s="162">
        <v>43798</v>
      </c>
      <c r="D428" s="163">
        <v>0.4826388888888889</v>
      </c>
      <c r="E428" s="164" t="s">
        <v>28</v>
      </c>
      <c r="F428" s="165">
        <v>62</v>
      </c>
      <c r="G428" s="266" t="s">
        <v>162</v>
      </c>
      <c r="H428" s="163">
        <v>0.46527777777777773</v>
      </c>
      <c r="I428" s="164" t="s">
        <v>282</v>
      </c>
      <c r="J428" s="164">
        <v>101</v>
      </c>
      <c r="K428" s="266" t="s">
        <v>163</v>
      </c>
      <c r="L428" s="163">
        <v>0.48958333333333343</v>
      </c>
      <c r="M428" s="164" t="s">
        <v>423</v>
      </c>
      <c r="N428" s="165">
        <v>101</v>
      </c>
      <c r="O428" s="266" t="s">
        <v>163</v>
      </c>
      <c r="P428" s="163">
        <v>0.36458333333333331</v>
      </c>
      <c r="Q428" s="164" t="s">
        <v>46</v>
      </c>
      <c r="R428" s="165">
        <v>106</v>
      </c>
      <c r="S428" s="266" t="s">
        <v>158</v>
      </c>
    </row>
    <row r="429" spans="2:19" x14ac:dyDescent="0.2">
      <c r="C429" s="162">
        <v>43798</v>
      </c>
      <c r="D429" s="163">
        <v>0.52777777777777779</v>
      </c>
      <c r="E429" s="164" t="s">
        <v>31</v>
      </c>
      <c r="F429" s="165">
        <v>101</v>
      </c>
      <c r="G429" s="266" t="s">
        <v>163</v>
      </c>
      <c r="H429" s="163">
        <v>0.53819444444444442</v>
      </c>
      <c r="I429" s="164" t="s">
        <v>152</v>
      </c>
      <c r="J429" s="164">
        <v>84</v>
      </c>
      <c r="K429" s="266" t="s">
        <v>159</v>
      </c>
      <c r="L429" s="163">
        <v>0.56250000000000011</v>
      </c>
      <c r="M429" s="164" t="s">
        <v>30</v>
      </c>
      <c r="N429" s="165">
        <v>86</v>
      </c>
      <c r="O429" s="266" t="s">
        <v>155</v>
      </c>
      <c r="P429" s="163">
        <v>0.44097222222222221</v>
      </c>
      <c r="Q429" s="164" t="s">
        <v>86</v>
      </c>
      <c r="R429" s="165">
        <v>121</v>
      </c>
      <c r="S429" s="266" t="s">
        <v>167</v>
      </c>
    </row>
    <row r="430" spans="2:19" x14ac:dyDescent="0.2">
      <c r="C430" s="162">
        <v>43798</v>
      </c>
      <c r="D430" s="163">
        <v>0.60069444444444442</v>
      </c>
      <c r="E430" s="164" t="s">
        <v>33</v>
      </c>
      <c r="F430" s="165">
        <v>86</v>
      </c>
      <c r="G430" s="266" t="s">
        <v>155</v>
      </c>
      <c r="H430" s="163">
        <v>0.59722222222222221</v>
      </c>
      <c r="I430" s="164" t="s">
        <v>148</v>
      </c>
      <c r="J430" s="164">
        <v>94</v>
      </c>
      <c r="K430" s="266" t="s">
        <v>160</v>
      </c>
      <c r="L430" s="163">
        <v>0.62500000000000011</v>
      </c>
      <c r="M430" s="164" t="s">
        <v>243</v>
      </c>
      <c r="N430" s="165">
        <v>103</v>
      </c>
      <c r="O430" s="266" t="s">
        <v>163</v>
      </c>
      <c r="P430" s="163">
        <v>0.52777777777777779</v>
      </c>
      <c r="Q430" s="164" t="s">
        <v>50</v>
      </c>
      <c r="R430" s="165">
        <v>103</v>
      </c>
      <c r="S430" s="266" t="s">
        <v>163</v>
      </c>
    </row>
    <row r="431" spans="2:19" x14ac:dyDescent="0.2">
      <c r="C431" s="162">
        <v>43798</v>
      </c>
      <c r="D431" s="163">
        <v>0.66319444444444442</v>
      </c>
      <c r="E431" s="164" t="s">
        <v>34</v>
      </c>
      <c r="F431" s="165">
        <v>88</v>
      </c>
      <c r="G431" s="266" t="s">
        <v>155</v>
      </c>
      <c r="H431" s="163">
        <v>0.66319444444444442</v>
      </c>
      <c r="I431" s="164" t="s">
        <v>276</v>
      </c>
      <c r="J431" s="164">
        <v>103</v>
      </c>
      <c r="K431" s="266" t="s">
        <v>163</v>
      </c>
      <c r="L431" s="163">
        <v>0.69791666666666674</v>
      </c>
      <c r="M431" s="164" t="s">
        <v>329</v>
      </c>
      <c r="N431" s="165">
        <v>102</v>
      </c>
      <c r="O431" s="266" t="s">
        <v>163</v>
      </c>
      <c r="P431" s="163">
        <v>0.60069444444444442</v>
      </c>
      <c r="Q431" s="164" t="s">
        <v>51</v>
      </c>
      <c r="R431" s="165">
        <v>131</v>
      </c>
      <c r="S431" s="266" t="s">
        <v>166</v>
      </c>
    </row>
    <row r="432" spans="2:19" x14ac:dyDescent="0.2">
      <c r="C432" s="162">
        <v>43798</v>
      </c>
      <c r="D432" s="163">
        <v>0.72569444444444442</v>
      </c>
      <c r="E432" s="164" t="s">
        <v>16</v>
      </c>
      <c r="F432" s="165">
        <v>88</v>
      </c>
      <c r="G432" s="266" t="s">
        <v>155</v>
      </c>
      <c r="H432" s="163">
        <v>0.73611111111111105</v>
      </c>
      <c r="I432" s="164" t="s">
        <v>277</v>
      </c>
      <c r="J432" s="164">
        <v>81</v>
      </c>
      <c r="K432" s="266" t="s">
        <v>159</v>
      </c>
      <c r="L432" s="163">
        <v>0.77083333333333337</v>
      </c>
      <c r="M432" s="164" t="s">
        <v>326</v>
      </c>
      <c r="N432" s="165">
        <v>86</v>
      </c>
      <c r="O432" s="266" t="s">
        <v>155</v>
      </c>
      <c r="P432" s="163">
        <v>0.69444444444444442</v>
      </c>
      <c r="Q432" s="164" t="s">
        <v>53</v>
      </c>
      <c r="R432" s="165">
        <v>96</v>
      </c>
      <c r="S432" s="266" t="s">
        <v>157</v>
      </c>
    </row>
    <row r="433" spans="2:19" x14ac:dyDescent="0.2">
      <c r="C433" s="162">
        <v>43798</v>
      </c>
      <c r="D433" s="163">
        <v>0.78819444444444442</v>
      </c>
      <c r="E433" s="164" t="s">
        <v>412</v>
      </c>
      <c r="F433" s="165">
        <v>92</v>
      </c>
      <c r="G433" s="266" t="s">
        <v>160</v>
      </c>
      <c r="H433" s="163">
        <v>0.79513888888888884</v>
      </c>
      <c r="I433" s="164" t="s">
        <v>278</v>
      </c>
      <c r="J433" s="164">
        <v>111</v>
      </c>
      <c r="K433" s="266" t="s">
        <v>164</v>
      </c>
      <c r="L433" s="163">
        <v>0.83333333333333337</v>
      </c>
      <c r="M433" s="164" t="s">
        <v>312</v>
      </c>
      <c r="N433" s="165">
        <v>108</v>
      </c>
      <c r="O433" s="266" t="s">
        <v>158</v>
      </c>
      <c r="P433" s="163">
        <v>0.76388888888888884</v>
      </c>
      <c r="Q433" s="164" t="s">
        <v>54</v>
      </c>
      <c r="R433" s="165">
        <v>126</v>
      </c>
      <c r="S433" s="266" t="s">
        <v>165</v>
      </c>
    </row>
    <row r="434" spans="2:19" x14ac:dyDescent="0.2">
      <c r="C434" s="162">
        <v>43798</v>
      </c>
      <c r="D434" s="163">
        <v>0.85416666666666663</v>
      </c>
      <c r="E434" s="164" t="s">
        <v>35</v>
      </c>
      <c r="F434" s="165">
        <v>82</v>
      </c>
      <c r="G434" s="266" t="s">
        <v>159</v>
      </c>
      <c r="H434" s="163">
        <v>0.875</v>
      </c>
      <c r="I434" s="164" t="s">
        <v>137</v>
      </c>
      <c r="J434" s="164">
        <v>89</v>
      </c>
      <c r="K434" s="266" t="s">
        <v>155</v>
      </c>
      <c r="L434" s="163">
        <v>0.90972222222222232</v>
      </c>
      <c r="M434" s="164" t="s">
        <v>335</v>
      </c>
      <c r="N434" s="165">
        <v>93</v>
      </c>
      <c r="O434" s="266" t="s">
        <v>160</v>
      </c>
      <c r="P434" s="163">
        <v>0.85416666666666663</v>
      </c>
      <c r="Q434" s="164" t="s">
        <v>112</v>
      </c>
      <c r="R434" s="165">
        <v>121</v>
      </c>
      <c r="S434" s="266" t="s">
        <v>167</v>
      </c>
    </row>
    <row r="435" spans="2:19" x14ac:dyDescent="0.2">
      <c r="C435" s="162">
        <v>43798</v>
      </c>
      <c r="D435" s="163">
        <v>0.91319444444444442</v>
      </c>
      <c r="E435" s="164" t="s">
        <v>32</v>
      </c>
      <c r="F435" s="165">
        <v>97</v>
      </c>
      <c r="G435" s="266" t="s">
        <v>157</v>
      </c>
      <c r="H435" s="163">
        <v>0.9375</v>
      </c>
      <c r="I435" s="164" t="s">
        <v>135</v>
      </c>
      <c r="J435" s="164">
        <v>98</v>
      </c>
      <c r="K435" s="266" t="s">
        <v>157</v>
      </c>
      <c r="L435" s="163">
        <v>0.97569444444444453</v>
      </c>
      <c r="M435" s="164" t="s">
        <v>311</v>
      </c>
      <c r="N435" s="165">
        <v>77</v>
      </c>
      <c r="O435" s="266" t="s">
        <v>168</v>
      </c>
      <c r="P435" s="163">
        <v>0.94097222222222221</v>
      </c>
      <c r="Q435" s="164" t="s">
        <v>236</v>
      </c>
      <c r="R435" s="165">
        <v>106</v>
      </c>
      <c r="S435" s="266" t="s">
        <v>158</v>
      </c>
    </row>
    <row r="436" spans="2:19" x14ac:dyDescent="0.2">
      <c r="C436" s="162">
        <v>43798</v>
      </c>
      <c r="D436" s="163">
        <v>0.98263888888888884</v>
      </c>
      <c r="E436" s="164" t="s">
        <v>419</v>
      </c>
      <c r="F436" s="165">
        <v>108</v>
      </c>
      <c r="G436" s="266" t="s">
        <v>158</v>
      </c>
      <c r="H436" s="163">
        <v>6.9444444444444198E-3</v>
      </c>
      <c r="I436" s="265" t="s">
        <v>206</v>
      </c>
      <c r="J436" s="265">
        <v>132</v>
      </c>
      <c r="K436" s="266" t="s">
        <v>166</v>
      </c>
      <c r="L436" s="163">
        <v>3.125E-2</v>
      </c>
      <c r="M436" s="164" t="s">
        <v>370</v>
      </c>
      <c r="N436" s="165">
        <v>89</v>
      </c>
      <c r="O436" s="266" t="s">
        <v>155</v>
      </c>
      <c r="P436" s="163">
        <v>1.736111111111116E-2</v>
      </c>
      <c r="Q436" s="164" t="s">
        <v>97</v>
      </c>
      <c r="R436" s="165">
        <v>98</v>
      </c>
      <c r="S436" s="266" t="s">
        <v>157</v>
      </c>
    </row>
    <row r="437" spans="2:19" x14ac:dyDescent="0.2">
      <c r="C437" s="162">
        <v>43798</v>
      </c>
      <c r="D437" s="163">
        <v>5.9027777777777679E-2</v>
      </c>
      <c r="E437" s="164" t="s">
        <v>124</v>
      </c>
      <c r="F437" s="165">
        <v>86</v>
      </c>
      <c r="G437" s="266" t="s">
        <v>155</v>
      </c>
      <c r="H437" s="163">
        <v>0.10069444444444442</v>
      </c>
      <c r="I437" s="265" t="s">
        <v>175</v>
      </c>
      <c r="J437" s="265">
        <v>116</v>
      </c>
      <c r="K437" s="266" t="s">
        <v>161</v>
      </c>
      <c r="L437" s="163">
        <v>9.375E-2</v>
      </c>
      <c r="M437" s="164" t="s">
        <v>20</v>
      </c>
      <c r="N437" s="165">
        <v>94</v>
      </c>
      <c r="O437" s="266" t="s">
        <v>160</v>
      </c>
      <c r="P437" s="163">
        <v>8.6805555555555594E-2</v>
      </c>
      <c r="Q437" s="164" t="s">
        <v>92</v>
      </c>
      <c r="R437" s="165">
        <v>116</v>
      </c>
      <c r="S437" s="266" t="s">
        <v>161</v>
      </c>
    </row>
    <row r="438" spans="2:19" x14ac:dyDescent="0.2">
      <c r="C438" s="162">
        <v>43798</v>
      </c>
      <c r="D438" s="163">
        <v>0.12152777777777768</v>
      </c>
      <c r="E438" s="164" t="s">
        <v>112</v>
      </c>
      <c r="F438" s="165">
        <v>121</v>
      </c>
      <c r="G438" s="266" t="s">
        <v>167</v>
      </c>
      <c r="H438" s="163">
        <v>0.18402777777777773</v>
      </c>
      <c r="I438" s="164" t="s">
        <v>227</v>
      </c>
      <c r="J438" s="164">
        <v>124</v>
      </c>
      <c r="K438" s="266" t="s">
        <v>167</v>
      </c>
      <c r="L438" s="163">
        <v>0.15972222222222221</v>
      </c>
      <c r="M438" s="164" t="s">
        <v>307</v>
      </c>
      <c r="N438" s="165">
        <v>88</v>
      </c>
      <c r="O438" s="266" t="s">
        <v>155</v>
      </c>
      <c r="P438" s="163">
        <v>0.17013888888888892</v>
      </c>
      <c r="Q438" s="164" t="s">
        <v>134</v>
      </c>
      <c r="R438" s="165">
        <v>84</v>
      </c>
      <c r="S438" s="266" t="s">
        <v>159</v>
      </c>
    </row>
    <row r="439" spans="2:19" ht="13.5" thickBot="1" x14ac:dyDescent="0.25">
      <c r="B439" s="239"/>
      <c r="C439" s="166">
        <v>43798</v>
      </c>
      <c r="D439" s="167">
        <v>0.20833333333333326</v>
      </c>
      <c r="E439" s="168" t="s">
        <v>109</v>
      </c>
      <c r="F439" s="169">
        <v>87</v>
      </c>
      <c r="G439" s="266" t="s">
        <v>155</v>
      </c>
      <c r="H439" s="167">
        <v>0.27083333333333331</v>
      </c>
      <c r="I439" s="168">
        <v>0</v>
      </c>
      <c r="J439" s="168">
        <v>0</v>
      </c>
      <c r="K439" s="266" t="s">
        <v>156</v>
      </c>
      <c r="L439" s="167">
        <v>0.22222222222222221</v>
      </c>
      <c r="M439" s="168" t="s">
        <v>365</v>
      </c>
      <c r="N439" s="169">
        <v>97</v>
      </c>
      <c r="O439" s="266" t="s">
        <v>157</v>
      </c>
      <c r="P439" s="167">
        <v>0.22916666666666671</v>
      </c>
      <c r="Q439" s="168" t="s">
        <v>34</v>
      </c>
      <c r="R439" s="169">
        <v>88</v>
      </c>
      <c r="S439" s="266" t="s">
        <v>155</v>
      </c>
    </row>
    <row r="440" spans="2:19" x14ac:dyDescent="0.2">
      <c r="B440" s="1" t="s">
        <v>5</v>
      </c>
      <c r="C440" s="170">
        <v>43799</v>
      </c>
      <c r="D440" s="163">
        <v>0.27083333333333331</v>
      </c>
      <c r="E440" s="164">
        <v>0</v>
      </c>
      <c r="F440" s="165">
        <v>0</v>
      </c>
      <c r="G440" s="266" t="s">
        <v>156</v>
      </c>
      <c r="H440" s="163">
        <v>0.27083333333333337</v>
      </c>
      <c r="I440" s="164">
        <v>0</v>
      </c>
      <c r="J440" s="164">
        <v>0</v>
      </c>
      <c r="K440" s="266" t="s">
        <v>156</v>
      </c>
      <c r="L440" s="163">
        <v>0.29166666666666669</v>
      </c>
      <c r="M440" s="164" t="s">
        <v>76</v>
      </c>
      <c r="N440" s="165">
        <v>88</v>
      </c>
      <c r="O440" s="266" t="s">
        <v>155</v>
      </c>
      <c r="P440" s="163">
        <v>0.29166666666666669</v>
      </c>
      <c r="Q440" s="164">
        <v>0</v>
      </c>
      <c r="R440" s="165">
        <v>0</v>
      </c>
      <c r="S440" s="266" t="s">
        <v>156</v>
      </c>
    </row>
    <row r="441" spans="2:19" x14ac:dyDescent="0.2">
      <c r="C441" s="170">
        <v>43799</v>
      </c>
      <c r="D441" s="163">
        <v>0.27083333333333331</v>
      </c>
      <c r="E441" s="164" t="s">
        <v>45</v>
      </c>
      <c r="F441" s="165">
        <v>102</v>
      </c>
      <c r="G441" s="266" t="s">
        <v>163</v>
      </c>
      <c r="H441" s="163">
        <v>0.27083333333333337</v>
      </c>
      <c r="I441" s="164" t="s">
        <v>287</v>
      </c>
      <c r="J441" s="164">
        <v>92</v>
      </c>
      <c r="K441" s="266" t="s">
        <v>160</v>
      </c>
      <c r="L441" s="163">
        <v>0.35416666666666669</v>
      </c>
      <c r="M441" s="164" t="s">
        <v>77</v>
      </c>
      <c r="N441" s="165">
        <v>86</v>
      </c>
      <c r="O441" s="266" t="s">
        <v>155</v>
      </c>
      <c r="P441" s="163">
        <v>0.29166666666666669</v>
      </c>
      <c r="Q441" s="164" t="s">
        <v>389</v>
      </c>
      <c r="R441" s="165">
        <v>88</v>
      </c>
      <c r="S441" s="266" t="s">
        <v>155</v>
      </c>
    </row>
    <row r="442" spans="2:19" x14ac:dyDescent="0.2">
      <c r="C442" s="170">
        <v>43799</v>
      </c>
      <c r="D442" s="163">
        <v>0.34375</v>
      </c>
      <c r="E442" s="164" t="s">
        <v>39</v>
      </c>
      <c r="F442" s="165">
        <v>94</v>
      </c>
      <c r="G442" s="266" t="s">
        <v>160</v>
      </c>
      <c r="H442" s="163">
        <v>0.33680555555555558</v>
      </c>
      <c r="I442" s="164" t="s">
        <v>288</v>
      </c>
      <c r="J442" s="164">
        <v>97</v>
      </c>
      <c r="K442" s="266" t="s">
        <v>157</v>
      </c>
      <c r="L442" s="163">
        <v>0.41666666666666669</v>
      </c>
      <c r="M442" s="164" t="s">
        <v>430</v>
      </c>
      <c r="N442" s="165">
        <v>81</v>
      </c>
      <c r="O442" s="266" t="s">
        <v>159</v>
      </c>
      <c r="P442" s="163">
        <v>0.35416666666666669</v>
      </c>
      <c r="Q442" s="164" t="s">
        <v>85</v>
      </c>
      <c r="R442" s="165">
        <v>133</v>
      </c>
      <c r="S442" s="266" t="s">
        <v>166</v>
      </c>
    </row>
    <row r="443" spans="2:19" x14ac:dyDescent="0.2">
      <c r="C443" s="170">
        <v>43799</v>
      </c>
      <c r="D443" s="163">
        <v>0.40972222222222221</v>
      </c>
      <c r="E443" s="164" t="s">
        <v>17</v>
      </c>
      <c r="F443" s="165">
        <v>93</v>
      </c>
      <c r="G443" s="266" t="s">
        <v>160</v>
      </c>
      <c r="H443" s="163">
        <v>0.40625</v>
      </c>
      <c r="I443" s="164" t="s">
        <v>289</v>
      </c>
      <c r="J443" s="164">
        <v>97</v>
      </c>
      <c r="K443" s="266" t="s">
        <v>157</v>
      </c>
      <c r="L443" s="163">
        <v>0.47569444444444448</v>
      </c>
      <c r="M443" s="164" t="s">
        <v>44</v>
      </c>
      <c r="N443" s="165">
        <v>103</v>
      </c>
      <c r="O443" s="266" t="s">
        <v>163</v>
      </c>
      <c r="P443" s="163">
        <v>0.44791666666666669</v>
      </c>
      <c r="Q443" s="164" t="s">
        <v>31</v>
      </c>
      <c r="R443" s="165">
        <v>101</v>
      </c>
      <c r="S443" s="266" t="s">
        <v>163</v>
      </c>
    </row>
    <row r="444" spans="2:19" x14ac:dyDescent="0.2">
      <c r="C444" s="170">
        <v>43799</v>
      </c>
      <c r="D444" s="163">
        <v>0.47569444444444442</v>
      </c>
      <c r="E444" s="164" t="s">
        <v>40</v>
      </c>
      <c r="F444" s="165">
        <v>96</v>
      </c>
      <c r="G444" s="266" t="s">
        <v>157</v>
      </c>
      <c r="H444" s="163">
        <v>0.47569444444444442</v>
      </c>
      <c r="I444" s="164" t="s">
        <v>290</v>
      </c>
      <c r="J444" s="164">
        <v>131</v>
      </c>
      <c r="K444" s="266" t="s">
        <v>166</v>
      </c>
      <c r="L444" s="163">
        <v>0.54861111111111116</v>
      </c>
      <c r="M444" s="164" t="s">
        <v>40</v>
      </c>
      <c r="N444" s="165">
        <v>96</v>
      </c>
      <c r="O444" s="266" t="s">
        <v>157</v>
      </c>
      <c r="P444" s="163">
        <v>0.52083333333333337</v>
      </c>
      <c r="Q444" s="164" t="s">
        <v>32</v>
      </c>
      <c r="R444" s="165">
        <v>97</v>
      </c>
      <c r="S444" s="266" t="s">
        <v>157</v>
      </c>
    </row>
    <row r="445" spans="2:19" x14ac:dyDescent="0.2">
      <c r="C445" s="170">
        <v>43799</v>
      </c>
      <c r="D445" s="163">
        <v>0.54513888888888884</v>
      </c>
      <c r="E445" s="164" t="s">
        <v>41</v>
      </c>
      <c r="F445" s="165">
        <v>112</v>
      </c>
      <c r="G445" s="266" t="s">
        <v>164</v>
      </c>
      <c r="H445" s="163">
        <v>0.56944444444444442</v>
      </c>
      <c r="I445" s="164" t="s">
        <v>414</v>
      </c>
      <c r="J445" s="164">
        <v>99</v>
      </c>
      <c r="K445" s="266" t="s">
        <v>157</v>
      </c>
      <c r="L445" s="163">
        <v>0.61805555555555558</v>
      </c>
      <c r="M445" s="164" t="s">
        <v>333</v>
      </c>
      <c r="N445" s="165">
        <v>106</v>
      </c>
      <c r="O445" s="266" t="s">
        <v>158</v>
      </c>
      <c r="P445" s="163">
        <v>0.59027777777777779</v>
      </c>
      <c r="Q445" s="164" t="s">
        <v>30</v>
      </c>
      <c r="R445" s="165">
        <v>86</v>
      </c>
      <c r="S445" s="266" t="s">
        <v>155</v>
      </c>
    </row>
    <row r="446" spans="2:19" x14ac:dyDescent="0.2">
      <c r="C446" s="170">
        <v>43799</v>
      </c>
      <c r="D446" s="163">
        <v>0.625</v>
      </c>
      <c r="E446" s="164" t="s">
        <v>43</v>
      </c>
      <c r="F446" s="165">
        <v>114</v>
      </c>
      <c r="G446" s="266" t="s">
        <v>164</v>
      </c>
      <c r="H446" s="163">
        <v>0.63888888888888884</v>
      </c>
      <c r="I446" s="164" t="s">
        <v>284</v>
      </c>
      <c r="J446" s="164">
        <v>104</v>
      </c>
      <c r="K446" s="266" t="s">
        <v>163</v>
      </c>
      <c r="L446" s="163">
        <v>0.69444444444444453</v>
      </c>
      <c r="M446" s="164" t="s">
        <v>421</v>
      </c>
      <c r="N446" s="165">
        <v>91</v>
      </c>
      <c r="O446" s="266" t="s">
        <v>160</v>
      </c>
      <c r="P446" s="163">
        <v>0.65277777777777779</v>
      </c>
      <c r="Q446" s="164" t="s">
        <v>35</v>
      </c>
      <c r="R446" s="165">
        <v>82</v>
      </c>
      <c r="S446" s="266" t="s">
        <v>159</v>
      </c>
    </row>
    <row r="447" spans="2:19" x14ac:dyDescent="0.2">
      <c r="C447" s="170">
        <v>43799</v>
      </c>
      <c r="D447" s="163">
        <v>0.70486111111111116</v>
      </c>
      <c r="E447" s="164" t="s">
        <v>46</v>
      </c>
      <c r="F447" s="165">
        <v>106</v>
      </c>
      <c r="G447" s="266" t="s">
        <v>158</v>
      </c>
      <c r="H447" s="163">
        <v>0.71180555555555547</v>
      </c>
      <c r="I447" s="164" t="s">
        <v>415</v>
      </c>
      <c r="J447" s="164">
        <v>118</v>
      </c>
      <c r="K447" s="266" t="s">
        <v>161</v>
      </c>
      <c r="L447" s="163">
        <v>0.76041666666666674</v>
      </c>
      <c r="M447" s="164" t="s">
        <v>423</v>
      </c>
      <c r="N447" s="165">
        <v>101</v>
      </c>
      <c r="O447" s="266" t="s">
        <v>163</v>
      </c>
      <c r="P447" s="163">
        <v>0.71180555555555558</v>
      </c>
      <c r="Q447" s="164" t="s">
        <v>373</v>
      </c>
      <c r="R447" s="165">
        <v>104</v>
      </c>
      <c r="S447" s="266" t="s">
        <v>163</v>
      </c>
    </row>
    <row r="448" spans="2:19" x14ac:dyDescent="0.2">
      <c r="C448" s="170">
        <v>43799</v>
      </c>
      <c r="D448" s="163">
        <v>0.78125</v>
      </c>
      <c r="E448" s="164" t="s">
        <v>44</v>
      </c>
      <c r="F448" s="165">
        <v>103</v>
      </c>
      <c r="G448" s="266" t="s">
        <v>163</v>
      </c>
      <c r="H448" s="163">
        <v>0.79513888888888884</v>
      </c>
      <c r="I448" s="164" t="s">
        <v>285</v>
      </c>
      <c r="J448" s="164">
        <v>112</v>
      </c>
      <c r="K448" s="266" t="s">
        <v>164</v>
      </c>
      <c r="L448" s="163">
        <v>0.83333333333333337</v>
      </c>
      <c r="M448" s="164" t="s">
        <v>336</v>
      </c>
      <c r="N448" s="165">
        <v>98</v>
      </c>
      <c r="O448" s="266" t="s">
        <v>157</v>
      </c>
      <c r="P448" s="163">
        <v>0.78472222222222221</v>
      </c>
      <c r="Q448" s="164" t="s">
        <v>374</v>
      </c>
      <c r="R448" s="165">
        <v>96</v>
      </c>
      <c r="S448" s="266" t="s">
        <v>157</v>
      </c>
    </row>
    <row r="449" spans="2:19" x14ac:dyDescent="0.2">
      <c r="C449" s="170">
        <v>43799</v>
      </c>
      <c r="D449" s="163">
        <v>0.85416666666666663</v>
      </c>
      <c r="E449" s="164" t="s">
        <v>417</v>
      </c>
      <c r="F449" s="165">
        <v>86</v>
      </c>
      <c r="G449" s="266" t="s">
        <v>155</v>
      </c>
      <c r="H449" s="163">
        <v>0.875</v>
      </c>
      <c r="I449" s="164" t="s">
        <v>140</v>
      </c>
      <c r="J449" s="164">
        <v>96</v>
      </c>
      <c r="K449" s="266" t="s">
        <v>157</v>
      </c>
      <c r="L449" s="163">
        <v>0.90277777777777779</v>
      </c>
      <c r="M449" s="164" t="s">
        <v>432</v>
      </c>
      <c r="N449" s="165">
        <v>96</v>
      </c>
      <c r="O449" s="266" t="s">
        <v>157</v>
      </c>
      <c r="P449" s="163">
        <v>0.85416666666666663</v>
      </c>
      <c r="Q449" s="164" t="s">
        <v>48</v>
      </c>
      <c r="R449" s="165">
        <v>92</v>
      </c>
      <c r="S449" s="266" t="s">
        <v>160</v>
      </c>
    </row>
    <row r="450" spans="2:19" x14ac:dyDescent="0.2">
      <c r="C450" s="170">
        <v>43799</v>
      </c>
      <c r="D450" s="163">
        <v>0.91666666666666663</v>
      </c>
      <c r="E450" s="164" t="s">
        <v>21</v>
      </c>
      <c r="F450" s="165">
        <v>92</v>
      </c>
      <c r="G450" s="266" t="s">
        <v>160</v>
      </c>
      <c r="H450" s="163">
        <v>0.94444444444444442</v>
      </c>
      <c r="I450" s="164" t="s">
        <v>138</v>
      </c>
      <c r="J450" s="164">
        <v>118</v>
      </c>
      <c r="K450" s="266" t="s">
        <v>161</v>
      </c>
      <c r="L450" s="163">
        <v>0.97222222222222221</v>
      </c>
      <c r="M450" s="164" t="s">
        <v>358</v>
      </c>
      <c r="N450" s="165">
        <v>88</v>
      </c>
      <c r="O450" s="266" t="s">
        <v>155</v>
      </c>
      <c r="P450" s="163">
        <v>0.92013888888888884</v>
      </c>
      <c r="Q450" s="164" t="s">
        <v>153</v>
      </c>
      <c r="R450" s="165">
        <v>107</v>
      </c>
      <c r="S450" s="266" t="s">
        <v>158</v>
      </c>
    </row>
    <row r="451" spans="2:19" x14ac:dyDescent="0.2">
      <c r="C451" s="170">
        <v>43799</v>
      </c>
      <c r="D451" s="163">
        <v>0.98263888888888884</v>
      </c>
      <c r="E451" s="164" t="s">
        <v>413</v>
      </c>
      <c r="F451" s="165">
        <v>97</v>
      </c>
      <c r="G451" s="266" t="s">
        <v>157</v>
      </c>
      <c r="H451" s="163">
        <v>2.7777777777777679E-2</v>
      </c>
      <c r="I451" s="265" t="s">
        <v>199</v>
      </c>
      <c r="J451" s="265">
        <v>136</v>
      </c>
      <c r="K451" s="266" t="s">
        <v>404</v>
      </c>
      <c r="L451" s="163">
        <v>3.4722222222222321E-2</v>
      </c>
      <c r="M451" s="164" t="s">
        <v>364</v>
      </c>
      <c r="N451" s="165">
        <v>88</v>
      </c>
      <c r="O451" s="266" t="s">
        <v>155</v>
      </c>
      <c r="P451" s="163">
        <v>0.99652777777777768</v>
      </c>
      <c r="Q451" s="164" t="s">
        <v>107</v>
      </c>
      <c r="R451" s="165">
        <v>91</v>
      </c>
      <c r="S451" s="266" t="s">
        <v>160</v>
      </c>
    </row>
    <row r="452" spans="2:19" x14ac:dyDescent="0.2">
      <c r="C452" s="170">
        <v>43799</v>
      </c>
      <c r="D452" s="163">
        <v>5.2083333333333259E-2</v>
      </c>
      <c r="E452" s="164" t="s">
        <v>48</v>
      </c>
      <c r="F452" s="165">
        <v>92</v>
      </c>
      <c r="G452" s="266" t="s">
        <v>160</v>
      </c>
      <c r="H452" s="163">
        <v>0.1249999999999999</v>
      </c>
      <c r="I452" s="265" t="s">
        <v>200</v>
      </c>
      <c r="J452" s="265">
        <v>123</v>
      </c>
      <c r="K452" s="266" t="s">
        <v>167</v>
      </c>
      <c r="L452" s="163">
        <v>9.7222222222222321E-2</v>
      </c>
      <c r="M452" s="164" t="s">
        <v>362</v>
      </c>
      <c r="N452" s="165">
        <v>97</v>
      </c>
      <c r="O452" s="266" t="s">
        <v>157</v>
      </c>
      <c r="P452" s="163">
        <v>6.25E-2</v>
      </c>
      <c r="Q452" s="164" t="s">
        <v>401</v>
      </c>
      <c r="R452" s="165">
        <v>92</v>
      </c>
      <c r="S452" s="266" t="s">
        <v>160</v>
      </c>
    </row>
    <row r="453" spans="2:19" x14ac:dyDescent="0.2">
      <c r="C453" s="170">
        <v>43799</v>
      </c>
      <c r="D453" s="163">
        <v>0.11805555555555548</v>
      </c>
      <c r="E453" s="164" t="s">
        <v>105</v>
      </c>
      <c r="F453" s="165">
        <v>87</v>
      </c>
      <c r="G453" s="266" t="s">
        <v>155</v>
      </c>
      <c r="H453" s="163">
        <v>0.21180555555555547</v>
      </c>
      <c r="I453" s="164" t="s">
        <v>226</v>
      </c>
      <c r="J453" s="164">
        <v>84</v>
      </c>
      <c r="K453" s="266" t="s">
        <v>159</v>
      </c>
      <c r="L453" s="163">
        <v>0.16666666666666674</v>
      </c>
      <c r="M453" s="164" t="s">
        <v>367</v>
      </c>
      <c r="N453" s="165">
        <v>87</v>
      </c>
      <c r="O453" s="266" t="s">
        <v>155</v>
      </c>
      <c r="P453" s="163">
        <v>0.12847222222222221</v>
      </c>
      <c r="Q453" s="164" t="s">
        <v>402</v>
      </c>
      <c r="R453" s="165">
        <v>136</v>
      </c>
      <c r="S453" s="266" t="s">
        <v>404</v>
      </c>
    </row>
    <row r="454" spans="2:19" ht="13.5" thickBot="1" x14ac:dyDescent="0.25">
      <c r="B454" s="241"/>
      <c r="C454" s="171">
        <v>43799</v>
      </c>
      <c r="D454" s="167">
        <v>0.18055555555555547</v>
      </c>
      <c r="E454" s="168" t="s">
        <v>93</v>
      </c>
      <c r="F454" s="169">
        <v>129</v>
      </c>
      <c r="G454" s="266" t="s">
        <v>165</v>
      </c>
      <c r="H454" s="167">
        <v>0.27083333333333326</v>
      </c>
      <c r="I454" s="168">
        <v>0</v>
      </c>
      <c r="J454" s="168">
        <v>0</v>
      </c>
      <c r="K454" s="266" t="s">
        <v>156</v>
      </c>
      <c r="L454" s="167">
        <v>0.22916666666666674</v>
      </c>
      <c r="M454" s="168" t="s">
        <v>368</v>
      </c>
      <c r="N454" s="169">
        <v>86</v>
      </c>
      <c r="O454" s="266" t="s">
        <v>155</v>
      </c>
      <c r="P454" s="167">
        <v>0.22569444444444442</v>
      </c>
      <c r="Q454" s="168" t="s">
        <v>130</v>
      </c>
      <c r="R454" s="169">
        <v>92</v>
      </c>
      <c r="S454" s="266" t="s">
        <v>160</v>
      </c>
    </row>
  </sheetData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CopyToCheck">
                <anchor moveWithCells="1">
                  <from>
                    <xdr:col>0</xdr:col>
                    <xdr:colOff>85725</xdr:colOff>
                    <xdr:row>0</xdr:row>
                    <xdr:rowOff>85725</xdr:rowOff>
                  </from>
                  <to>
                    <xdr:col>1</xdr:col>
                    <xdr:colOff>428625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550D-E756-447B-9547-B11D4F88068D}">
  <sheetPr codeName="Sheet2"/>
  <dimension ref="B1:AC124"/>
  <sheetViews>
    <sheetView showZeros="0" topLeftCell="K66" zoomScaleNormal="100" workbookViewId="0">
      <selection activeCell="R81" sqref="R81"/>
    </sheetView>
  </sheetViews>
  <sheetFormatPr defaultColWidth="9.140625" defaultRowHeight="13.5" customHeight="1" x14ac:dyDescent="0.2"/>
  <cols>
    <col min="1" max="1" width="1.42578125" style="1" customWidth="1"/>
    <col min="2" max="2" width="5.7109375" style="1" customWidth="1"/>
    <col min="3" max="3" width="20.85546875" style="34" customWidth="1"/>
    <col min="4" max="6" width="5.7109375" style="1" customWidth="1"/>
    <col min="7" max="7" width="20.85546875" style="34" customWidth="1"/>
    <col min="8" max="10" width="5.7109375" style="1" customWidth="1"/>
    <col min="11" max="11" width="20.85546875" style="34" customWidth="1"/>
    <col min="12" max="14" width="5.7109375" style="1" customWidth="1"/>
    <col min="15" max="15" width="20.85546875" style="34" customWidth="1"/>
    <col min="16" max="18" width="5.7109375" style="1" customWidth="1"/>
    <col min="19" max="19" width="20.85546875" style="34" customWidth="1"/>
    <col min="20" max="22" width="5.7109375" style="1" customWidth="1"/>
    <col min="23" max="23" width="20.85546875" style="34" customWidth="1"/>
    <col min="24" max="26" width="5.7109375" style="1" customWidth="1"/>
    <col min="27" max="27" width="20.85546875" style="34" customWidth="1"/>
    <col min="28" max="29" width="5.7109375" style="1" customWidth="1"/>
    <col min="30" max="16384" width="9.140625" style="1"/>
  </cols>
  <sheetData>
    <row r="1" spans="2:29" ht="7.5" customHeight="1" thickBot="1" x14ac:dyDescent="0.25"/>
    <row r="2" spans="2:29" ht="19.5" customHeight="1" thickBot="1" x14ac:dyDescent="0.4">
      <c r="B2" s="19" t="s">
        <v>170</v>
      </c>
      <c r="C2" s="48"/>
      <c r="D2" s="20"/>
      <c r="E2" s="20"/>
      <c r="F2" s="21"/>
      <c r="G2" s="191" t="s">
        <v>14</v>
      </c>
    </row>
    <row r="3" spans="2:29" ht="9" customHeight="1" x14ac:dyDescent="0.2"/>
    <row r="4" spans="2:29" s="2" customFormat="1" ht="13.5" customHeight="1" x14ac:dyDescent="0.2">
      <c r="C4" s="36" t="s">
        <v>1</v>
      </c>
      <c r="G4" s="36" t="s">
        <v>0</v>
      </c>
      <c r="K4" s="36" t="s">
        <v>2</v>
      </c>
      <c r="O4" s="36" t="s">
        <v>3</v>
      </c>
      <c r="S4" s="36" t="s">
        <v>4</v>
      </c>
      <c r="W4" s="36" t="s">
        <v>5</v>
      </c>
      <c r="AA4" s="36" t="s">
        <v>6</v>
      </c>
    </row>
    <row r="5" spans="2:29" ht="9" customHeight="1" thickBot="1" x14ac:dyDescent="0.25"/>
    <row r="6" spans="2:29" s="6" customFormat="1" ht="13.5" customHeight="1" thickBot="1" x14ac:dyDescent="0.3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" t="s">
        <v>8</v>
      </c>
      <c r="S6" s="4">
        <v>43770</v>
      </c>
      <c r="T6" s="5" t="s">
        <v>7</v>
      </c>
      <c r="V6" s="3" t="s">
        <v>8</v>
      </c>
      <c r="W6" s="4">
        <f>$S$6+1</f>
        <v>43771</v>
      </c>
      <c r="X6" s="5" t="s">
        <v>7</v>
      </c>
      <c r="Z6" s="3" t="s">
        <v>8</v>
      </c>
      <c r="AA6" s="4">
        <f>$W$6+1</f>
        <v>43772</v>
      </c>
      <c r="AB6" s="5" t="s">
        <v>7</v>
      </c>
    </row>
    <row r="7" spans="2:29" ht="9" customHeight="1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7"/>
      <c r="S7" s="37"/>
      <c r="T7" s="8"/>
      <c r="V7" s="7"/>
      <c r="W7" s="37"/>
      <c r="X7" s="8"/>
      <c r="Z7" s="7"/>
      <c r="AA7" s="37"/>
      <c r="AB7" s="8"/>
    </row>
    <row r="8" spans="2:29" ht="13.5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9">
        <f ca="1">$R$9-$U$8</f>
        <v>0.27083333333333337</v>
      </c>
      <c r="S8" s="38"/>
      <c r="T8" s="10"/>
      <c r="U8" s="11" t="str">
        <f ca="1">CONCATENATE(TEXT(INT(CEILING(INDIRECT("T8"),5)/60),"00"),":",TEXT(MOD(CEILING(INDIRECT("T8"),5),60),"00"))</f>
        <v>00:00</v>
      </c>
      <c r="V8" s="9">
        <f ca="1">$V$9-$Y$8</f>
        <v>0.27083333333333337</v>
      </c>
      <c r="W8" s="38" t="s">
        <v>250</v>
      </c>
      <c r="X8" s="10">
        <v>96</v>
      </c>
      <c r="Y8" s="11" t="str">
        <f ca="1">CONCATENATE(TEXT(INT(CEILING(INDIRECT("X8"),5)/60),"00"),":",TEXT(MOD(CEILING(INDIRECT("X8"),5),60),"00"))</f>
        <v>01:40</v>
      </c>
      <c r="Z8" s="9">
        <f ca="1">$Z$9-$AC$8</f>
        <v>0.27083333333333337</v>
      </c>
      <c r="AA8" s="40" t="s">
        <v>265</v>
      </c>
      <c r="AB8" s="10">
        <v>94</v>
      </c>
      <c r="AC8" s="11" t="str">
        <f ca="1">CONCATENATE(TEXT(INT(CEILING(INDIRECT("AB8"),5)/60),"00"),":",TEXT(MOD(CEILING(INDIRECT("AB8"),5),60),"00"))</f>
        <v>01:35</v>
      </c>
    </row>
    <row r="9" spans="2:29" ht="13.5" customHeight="1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9">
        <f ca="1">$R$10-$U$9</f>
        <v>0.27083333333333337</v>
      </c>
      <c r="S9" s="39" t="s">
        <v>239</v>
      </c>
      <c r="T9" s="10">
        <v>91</v>
      </c>
      <c r="U9" s="11" t="str">
        <f ca="1">CONCATENATE(TEXT(INT(CEILING(INDIRECT("T9"),5)/60),"00"),":",TEXT(MOD(CEILING(INDIRECT("T9"),5),60),"00"))</f>
        <v>01:35</v>
      </c>
      <c r="V9" s="9">
        <f ca="1">$V$10-$Y$9</f>
        <v>0.34027777777777779</v>
      </c>
      <c r="W9" s="41" t="s">
        <v>98</v>
      </c>
      <c r="X9" s="10">
        <v>87</v>
      </c>
      <c r="Y9" s="11" t="str">
        <f ca="1">CONCATENATE(TEXT(INT(CEILING(INDIRECT("X9"),5)/60),"00"),":",TEXT(MOD(CEILING(INDIRECT("X9"),5),60),"00"))</f>
        <v>01:30</v>
      </c>
      <c r="Z9" s="9">
        <f ca="1">$Z$10-$AC$9</f>
        <v>0.33680555555555558</v>
      </c>
      <c r="AA9" s="39" t="s">
        <v>256</v>
      </c>
      <c r="AB9" s="10">
        <v>93</v>
      </c>
      <c r="AC9" s="11" t="str">
        <f ca="1">CONCATENATE(TEXT(INT(CEILING(INDIRECT("AB9"),5)/60),"00"),":",TEXT(MOD(CEILING(INDIRECT("AB9"),5),60),"00"))</f>
        <v>01:35</v>
      </c>
    </row>
    <row r="10" spans="2:29" ht="13.5" customHeight="1" x14ac:dyDescent="0.25">
      <c r="B10"/>
      <c r="C10"/>
      <c r="D10"/>
      <c r="E10"/>
      <c r="F10"/>
      <c r="G10"/>
      <c r="H10"/>
      <c r="I10"/>
      <c r="J10"/>
      <c r="M10"/>
      <c r="N10"/>
      <c r="O10"/>
      <c r="P10"/>
      <c r="Q10"/>
      <c r="R10" s="9">
        <f ca="1">$R$11-$U$10</f>
        <v>0.33680555555555558</v>
      </c>
      <c r="S10" s="39" t="s">
        <v>240</v>
      </c>
      <c r="T10" s="10">
        <v>93</v>
      </c>
      <c r="U10" s="11" t="str">
        <f ca="1">CONCATENATE(TEXT(INT(CEILING(INDIRECT("T10"),5)/60),"00"),":",TEXT(MOD(CEILING(INDIRECT("T10"),5),60),"00"))</f>
        <v>01:35</v>
      </c>
      <c r="V10" s="9">
        <f ca="1">$V$11-$Y$10</f>
        <v>0.40277777777777779</v>
      </c>
      <c r="W10" s="39" t="s">
        <v>241</v>
      </c>
      <c r="X10" s="10">
        <v>86</v>
      </c>
      <c r="Y10" s="11" t="str">
        <f ca="1">CONCATENATE(TEXT(INT(CEILING(INDIRECT("X10"),5)/60),"00"),":",TEXT(MOD(CEILING(INDIRECT("X10"),5),60),"00"))</f>
        <v>01:30</v>
      </c>
      <c r="Z10" s="9">
        <f ca="1">$Z$11-$AC$10</f>
        <v>0.40277777777777779</v>
      </c>
      <c r="AA10" s="39" t="s">
        <v>257</v>
      </c>
      <c r="AB10" s="10">
        <v>91</v>
      </c>
      <c r="AC10" s="11" t="str">
        <f ca="1">CONCATENATE(TEXT(INT(CEILING(INDIRECT("AB10"),5)/60),"00"),":",TEXT(MOD(CEILING(INDIRECT("AB10"),5),60),"00"))</f>
        <v>01:35</v>
      </c>
    </row>
    <row r="11" spans="2:29" ht="13.5" customHeight="1" x14ac:dyDescent="0.25">
      <c r="B11"/>
      <c r="C11"/>
      <c r="D11"/>
      <c r="E11"/>
      <c r="F11"/>
      <c r="I11"/>
      <c r="J11"/>
      <c r="M11"/>
      <c r="N11"/>
      <c r="O11"/>
      <c r="P11"/>
      <c r="Q11"/>
      <c r="R11" s="9">
        <f ca="1">$R$12-$U$11</f>
        <v>0.40277777777777779</v>
      </c>
      <c r="S11" s="34" t="s">
        <v>128</v>
      </c>
      <c r="T11" s="1">
        <v>96</v>
      </c>
      <c r="U11" s="11" t="str">
        <f ca="1">CONCATENATE(TEXT(INT(CEILING(INDIRECT("T11"),5)/60),"00"),":",TEXT(MOD(CEILING(INDIRECT("T11"),5),60),"00"))</f>
        <v>01:40</v>
      </c>
      <c r="V11" s="9">
        <f ca="1">$V$12-$Y$11</f>
        <v>0.46527777777777779</v>
      </c>
      <c r="W11" s="39" t="s">
        <v>246</v>
      </c>
      <c r="X11" s="10">
        <v>89</v>
      </c>
      <c r="Y11" s="11" t="str">
        <f ca="1">CONCATENATE(TEXT(INT(CEILING(INDIRECT("X11"),5)/60),"00"),":",TEXT(MOD(CEILING(INDIRECT("X11"),5),60),"00"))</f>
        <v>01:30</v>
      </c>
      <c r="Z11" s="9">
        <f ca="1">$Z$12-$AC$11</f>
        <v>0.46875</v>
      </c>
      <c r="AA11" s="39" t="s">
        <v>258</v>
      </c>
      <c r="AB11" s="10">
        <v>91</v>
      </c>
      <c r="AC11" s="11" t="str">
        <f ca="1">CONCATENATE(TEXT(INT(CEILING(INDIRECT("AB11"),5)/60),"00"),":",TEXT(MOD(CEILING(INDIRECT("AB11"),5),60),"00"))</f>
        <v>01:35</v>
      </c>
    </row>
    <row r="12" spans="2:29" ht="13.5" customHeight="1" x14ac:dyDescent="0.25">
      <c r="B12"/>
      <c r="C12"/>
      <c r="D12"/>
      <c r="E12"/>
      <c r="F12"/>
      <c r="I12"/>
      <c r="J12"/>
      <c r="M12"/>
      <c r="N12"/>
      <c r="O12"/>
      <c r="P12"/>
      <c r="Q12"/>
      <c r="R12" s="9">
        <f ca="1">$R$13-$U$12</f>
        <v>0.47222222222222221</v>
      </c>
      <c r="S12" s="39" t="s">
        <v>242</v>
      </c>
      <c r="T12" s="10">
        <v>122</v>
      </c>
      <c r="U12" s="11" t="str">
        <f ca="1">CONCATENATE(TEXT(INT(CEILING(INDIRECT("T12"),5)/60),"00"),":",TEXT(MOD(CEILING(INDIRECT("T12"),5),60),"00"))</f>
        <v>02:05</v>
      </c>
      <c r="V12" s="9">
        <f ca="1">$V$13-$Y$12</f>
        <v>0.52777777777777779</v>
      </c>
      <c r="W12" s="39" t="s">
        <v>247</v>
      </c>
      <c r="X12" s="10">
        <v>89</v>
      </c>
      <c r="Y12" s="11" t="str">
        <f ca="1">CONCATENATE(TEXT(INT(CEILING(INDIRECT("X12"),5)/60),"00"),":",TEXT(MOD(CEILING(INDIRECT("X12"),5),60),"00"))</f>
        <v>01:30</v>
      </c>
      <c r="Z12" s="9">
        <f ca="1">$Z$13-$AC$12</f>
        <v>0.53472222222222221</v>
      </c>
      <c r="AA12" s="39" t="s">
        <v>259</v>
      </c>
      <c r="AB12" s="10">
        <v>101</v>
      </c>
      <c r="AC12" s="11" t="str">
        <f ca="1">CONCATENATE(TEXT(INT(CEILING(INDIRECT("AB12"),5)/60),"00"),":",TEXT(MOD(CEILING(INDIRECT("AB12"),5),60),"00"))</f>
        <v>01:45</v>
      </c>
    </row>
    <row r="13" spans="2:29" ht="13.5" customHeight="1" x14ac:dyDescent="0.25">
      <c r="B13"/>
      <c r="C13"/>
      <c r="D13"/>
      <c r="E13"/>
      <c r="F13"/>
      <c r="I13"/>
      <c r="J13"/>
      <c r="M13"/>
      <c r="N13"/>
      <c r="O13"/>
      <c r="P13"/>
      <c r="Q13"/>
      <c r="R13" s="9">
        <f ca="1">$R$14-$U$13</f>
        <v>0.55902777777777779</v>
      </c>
      <c r="S13" s="40" t="s">
        <v>243</v>
      </c>
      <c r="T13" s="10">
        <v>103</v>
      </c>
      <c r="U13" s="11" t="str">
        <f ca="1">CONCATENATE(TEXT(INT(CEILING(INDIRECT("T13"),5)/60),"00"),":",TEXT(MOD(CEILING(INDIRECT("T13"),5),60),"00"))</f>
        <v>01:45</v>
      </c>
      <c r="V13" s="9">
        <f ca="1">$V$14-$Y$13</f>
        <v>0.59027777777777779</v>
      </c>
      <c r="W13" s="40" t="s">
        <v>248</v>
      </c>
      <c r="X13" s="10">
        <v>88</v>
      </c>
      <c r="Y13" s="11" t="str">
        <f ca="1">CONCATENATE(TEXT(INT(CEILING(INDIRECT("X13"),5)/60),"00"),":",TEXT(MOD(CEILING(INDIRECT("X13"),5),60),"00"))</f>
        <v>01:30</v>
      </c>
      <c r="Z13" s="9">
        <f ca="1">$Z$14-$AC$13</f>
        <v>0.60763888888888884</v>
      </c>
      <c r="AA13" s="40" t="s">
        <v>260</v>
      </c>
      <c r="AB13" s="10">
        <v>91</v>
      </c>
      <c r="AC13" s="11" t="str">
        <f ca="1">CONCATENATE(TEXT(INT(CEILING(INDIRECT("AB13"),5)/60),"00"),":",TEXT(MOD(CEILING(INDIRECT("AB13"),5),60),"00"))</f>
        <v>01:35</v>
      </c>
    </row>
    <row r="14" spans="2:29" ht="13.5" customHeight="1" x14ac:dyDescent="0.25">
      <c r="B14"/>
      <c r="C14"/>
      <c r="D14"/>
      <c r="E14"/>
      <c r="F14"/>
      <c r="I14"/>
      <c r="J14"/>
      <c r="M14"/>
      <c r="N14"/>
      <c r="O14"/>
      <c r="P14"/>
      <c r="Q14"/>
      <c r="R14" s="9">
        <f ca="1">$R$15-$U$14</f>
        <v>0.63194444444444442</v>
      </c>
      <c r="S14" s="34" t="s">
        <v>120</v>
      </c>
      <c r="T14" s="1">
        <v>131</v>
      </c>
      <c r="U14" s="11" t="str">
        <f ca="1">CONCATENATE(TEXT(INT(CEILING(INDIRECT("T14"),5)/60),"00"),":",TEXT(MOD(CEILING(INDIRECT("T14"),5),60),"00"))</f>
        <v>02:15</v>
      </c>
      <c r="V14" s="9">
        <f ca="1">$V$15-$Y$14</f>
        <v>0.65277777777777779</v>
      </c>
      <c r="W14" s="41" t="s">
        <v>249</v>
      </c>
      <c r="X14" s="10">
        <v>88</v>
      </c>
      <c r="Y14" s="11" t="str">
        <f ca="1">CONCATENATE(TEXT(INT(CEILING(INDIRECT("X14"),5)/60),"00"),":",TEXT(MOD(CEILING(INDIRECT("X14"),5),60),"00"))</f>
        <v>01:30</v>
      </c>
      <c r="Z14" s="9">
        <f ca="1">$Z$15-$AC$14</f>
        <v>0.67361111111111105</v>
      </c>
      <c r="AA14" s="41" t="s">
        <v>117</v>
      </c>
      <c r="AB14" s="10">
        <v>81</v>
      </c>
      <c r="AC14" s="11" t="str">
        <f ca="1">CONCATENATE(TEXT(INT(CEILING(INDIRECT("AB14"),5)/60),"00"),":",TEXT(MOD(CEILING(INDIRECT("AB14"),5),60),"00"))</f>
        <v>01:25</v>
      </c>
    </row>
    <row r="15" spans="2:29" ht="13.5" customHeight="1" x14ac:dyDescent="0.25">
      <c r="B15"/>
      <c r="C15"/>
      <c r="D15"/>
      <c r="E15"/>
      <c r="F15"/>
      <c r="I15"/>
      <c r="J15"/>
      <c r="M15"/>
      <c r="N15"/>
      <c r="O15"/>
      <c r="P15"/>
      <c r="Q15"/>
      <c r="R15" s="9">
        <f ca="1">$R$16-$U$15</f>
        <v>0.72569444444444442</v>
      </c>
      <c r="S15" s="40" t="s">
        <v>101</v>
      </c>
      <c r="T15" s="10">
        <v>127</v>
      </c>
      <c r="U15" s="11" t="str">
        <f ca="1">CONCATENATE(TEXT(INT(CEILING(INDIRECT("T15"),5)/60),"00"),":",TEXT(MOD(CEILING(INDIRECT("T15"),5),60),"00"))</f>
        <v>02:10</v>
      </c>
      <c r="V15" s="9">
        <f ca="1">$V$16-$Y$15</f>
        <v>0.71527777777777779</v>
      </c>
      <c r="W15" s="40" t="s">
        <v>251</v>
      </c>
      <c r="X15" s="10">
        <v>101</v>
      </c>
      <c r="Y15" s="11" t="str">
        <f ca="1">CONCATENATE(TEXT(INT(CEILING(INDIRECT("X15"),5)/60),"00"),":",TEXT(MOD(CEILING(INDIRECT("X15"),5),60),"00"))</f>
        <v>01:45</v>
      </c>
      <c r="Z15" s="9">
        <f ca="1">$Z$16-$AC$15</f>
        <v>0.73263888888888884</v>
      </c>
      <c r="AA15" s="40" t="s">
        <v>261</v>
      </c>
      <c r="AB15" s="10">
        <v>111</v>
      </c>
      <c r="AC15" s="11" t="str">
        <f ca="1">CONCATENATE(TEXT(INT(CEILING(INDIRECT("AB15"),5)/60),"00"),":",TEXT(MOD(CEILING(INDIRECT("AB15"),5),60),"00"))</f>
        <v>01:55</v>
      </c>
    </row>
    <row r="16" spans="2:29" ht="13.5" customHeight="1" x14ac:dyDescent="0.25">
      <c r="B16"/>
      <c r="C16"/>
      <c r="D16"/>
      <c r="E16"/>
      <c r="F16"/>
      <c r="I16"/>
      <c r="J16"/>
      <c r="M16"/>
      <c r="N16"/>
      <c r="O16"/>
      <c r="P16"/>
      <c r="Q16"/>
      <c r="R16" s="9">
        <f ca="1">$R$17-$U$16</f>
        <v>0.81597222222222221</v>
      </c>
      <c r="S16" s="39" t="s">
        <v>102</v>
      </c>
      <c r="T16" s="10">
        <v>81</v>
      </c>
      <c r="U16" s="11" t="str">
        <f ca="1">CONCATENATE(TEXT(INT(CEILING(INDIRECT("T16"),5)/60),"00"),":",TEXT(MOD(CEILING(INDIRECT("T16"),5),60),"00"))</f>
        <v>01:25</v>
      </c>
      <c r="V16" s="9">
        <f ca="1">$V$17-$Y$16</f>
        <v>0.78819444444444442</v>
      </c>
      <c r="W16" s="39" t="s">
        <v>252</v>
      </c>
      <c r="X16" s="10">
        <v>124</v>
      </c>
      <c r="Y16" s="11" t="str">
        <f ca="1">CONCATENATE(TEXT(INT(CEILING(INDIRECT("X16"),5)/60),"00"),":",TEXT(MOD(CEILING(INDIRECT("X16"),5),60),"00"))</f>
        <v>02:05</v>
      </c>
      <c r="Z16" s="9">
        <f ca="1">$Z$17-$AC$16</f>
        <v>0.8125</v>
      </c>
      <c r="AA16" s="39" t="s">
        <v>262</v>
      </c>
      <c r="AB16" s="10">
        <v>87</v>
      </c>
      <c r="AC16" s="11" t="str">
        <f ca="1">CONCATENATE(TEXT(INT(CEILING(INDIRECT("AB16"),5)/60),"00"),":",TEXT(MOD(CEILING(INDIRECT("AB16"),5),60),"00"))</f>
        <v>01:30</v>
      </c>
    </row>
    <row r="17" spans="2:29" ht="13.5" customHeight="1" x14ac:dyDescent="0.25">
      <c r="B17"/>
      <c r="C17"/>
      <c r="D17"/>
      <c r="E17"/>
      <c r="F17"/>
      <c r="I17"/>
      <c r="J17"/>
      <c r="M17"/>
      <c r="N17"/>
      <c r="O17"/>
      <c r="P17"/>
      <c r="Q17"/>
      <c r="R17" s="22">
        <v>0.875</v>
      </c>
      <c r="S17" s="49" t="s">
        <v>100</v>
      </c>
      <c r="T17" s="23">
        <v>81</v>
      </c>
      <c r="U17" s="11" t="str">
        <f ca="1">CONCATENATE(TEXT(INT(CEILING(INDIRECT("T17"),5)/60),"00"),":",TEXT(MOD(CEILING(INDIRECT("T17"),5),60),"00"))</f>
        <v>01:25</v>
      </c>
      <c r="V17" s="22">
        <v>0.875</v>
      </c>
      <c r="W17" s="49" t="s">
        <v>110</v>
      </c>
      <c r="X17" s="23">
        <v>116</v>
      </c>
      <c r="Y17" s="11" t="str">
        <f ca="1">CONCATENATE(TEXT(INT(CEILING(INDIRECT("X17"),5)/60),"00"),":",TEXT(MOD(CEILING(INDIRECT("X17"),5),60),"00"))</f>
        <v>02:00</v>
      </c>
      <c r="Z17" s="22">
        <v>0.875</v>
      </c>
      <c r="AA17" s="49" t="s">
        <v>115</v>
      </c>
      <c r="AB17" s="23">
        <v>92</v>
      </c>
      <c r="AC17" s="11" t="str">
        <f ca="1">CONCATENATE(TEXT(INT(CEILING(INDIRECT("AB17"),5)/60),"00"),":",TEXT(MOD(CEILING(INDIRECT("AB17"),5),60),"00"))</f>
        <v>01:35</v>
      </c>
    </row>
    <row r="18" spans="2:29" ht="13.5" customHeight="1" x14ac:dyDescent="0.25">
      <c r="B18"/>
      <c r="C18"/>
      <c r="D18"/>
      <c r="E18"/>
      <c r="F18"/>
      <c r="I18"/>
      <c r="J18"/>
      <c r="M18"/>
      <c r="N18"/>
      <c r="O18"/>
      <c r="P18"/>
      <c r="Q18"/>
      <c r="R18" s="9">
        <f ca="1">IF($R$17+$U$17&gt;1,$R$17+$U$17-1,$R$17+$U$17)</f>
        <v>0.93402777777777779</v>
      </c>
      <c r="S18" s="41" t="s">
        <v>108</v>
      </c>
      <c r="T18" s="12">
        <v>108</v>
      </c>
      <c r="U18" s="11" t="str">
        <f ca="1">CONCATENATE(TEXT(INT(CEILING(INDIRECT("T18"),5)/60),"00"),":",TEXT(MOD(CEILING(INDIRECT("T18"),5),60),"00"))</f>
        <v>01:50</v>
      </c>
      <c r="V18" s="9">
        <f ca="1">IF($V$17+$Y$17&gt;1,$V$17+$Y$17-1,$V$17+$Y$17)</f>
        <v>0.95833333333333337</v>
      </c>
      <c r="W18" s="41" t="s">
        <v>111</v>
      </c>
      <c r="X18" s="12">
        <v>106</v>
      </c>
      <c r="Y18" s="11" t="str">
        <f ca="1">CONCATENATE(TEXT(INT(CEILING(INDIRECT("X18"),5)/60),"00"),":",TEXT(MOD(CEILING(INDIRECT("X18"),5),60),"00"))</f>
        <v>01:50</v>
      </c>
      <c r="Z18" s="9">
        <f ca="1">IF($Z$17+$AC$17&gt;1,$Z$17+$AC$17-1,$Z$17+$AC$17)</f>
        <v>0.94097222222222221</v>
      </c>
      <c r="AA18" s="41" t="s">
        <v>116</v>
      </c>
      <c r="AB18" s="12">
        <v>91</v>
      </c>
      <c r="AC18" s="11" t="str">
        <f ca="1">CONCATENATE(TEXT(INT(CEILING(INDIRECT("AB18"),5)/60),"00"),":",TEXT(MOD(CEILING(INDIRECT("AB18"),5),60),"00"))</f>
        <v>01:35</v>
      </c>
    </row>
    <row r="19" spans="2:29" ht="13.5" customHeight="1" x14ac:dyDescent="0.25">
      <c r="B19"/>
      <c r="C19"/>
      <c r="D19"/>
      <c r="E19"/>
      <c r="F19"/>
      <c r="I19"/>
      <c r="J19"/>
      <c r="K19"/>
      <c r="L19"/>
      <c r="M19"/>
      <c r="N19"/>
      <c r="O19"/>
      <c r="P19"/>
      <c r="Q19"/>
      <c r="R19" s="9">
        <f ca="1">IF($R$18+$U$18&gt;1,$R$18+$U$18-1,$R$18+$U$18)</f>
        <v>1.0416666666666741E-2</v>
      </c>
      <c r="S19" s="208" t="s">
        <v>186</v>
      </c>
      <c r="T19" s="209">
        <v>124</v>
      </c>
      <c r="U19" s="11" t="str">
        <f ca="1">CONCATENATE(TEXT(INT(CEILING(INDIRECT("T19"),5)/60),"00"),":",TEXT(MOD(CEILING(INDIRECT("T19"),5),60),"00"))</f>
        <v>02:05</v>
      </c>
      <c r="V19" s="9">
        <f ca="1">IF($V$18+$Y$18&gt;1,$V$18+$Y$18-1,$V$18+$Y$18)</f>
        <v>3.4722222222222321E-2</v>
      </c>
      <c r="W19" s="208" t="s">
        <v>172</v>
      </c>
      <c r="X19" s="209">
        <v>111</v>
      </c>
      <c r="Y19" s="11" t="str">
        <f ca="1">CONCATENATE(TEXT(INT(CEILING(INDIRECT("X19"),5)/60),"00"),":",TEXT(MOD(CEILING(INDIRECT("X19"),5),60),"00"))</f>
        <v>01:55</v>
      </c>
      <c r="Z19" s="9">
        <f ca="1">IF($Z$18+$AC$18&gt;1,$Z$18+$AC$18-1,$Z$18+$AC$18)</f>
        <v>6.9444444444444198E-3</v>
      </c>
      <c r="AA19" s="208" t="s">
        <v>174</v>
      </c>
      <c r="AB19" s="209">
        <v>194</v>
      </c>
      <c r="AC19" s="11" t="str">
        <f ca="1">CONCATENATE(TEXT(INT(CEILING(INDIRECT("AB19"),5)/60),"00"),":",TEXT(MOD(CEILING(INDIRECT("AB19"),5),60),"00"))</f>
        <v>03:15</v>
      </c>
    </row>
    <row r="20" spans="2:29" ht="13.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9">
        <f ca="1">IF($R$19+$U$19&gt;1,$R$19+$U$19-1,$R$19+$U$19)</f>
        <v>9.7222222222222307E-2</v>
      </c>
      <c r="S20" s="208" t="s">
        <v>173</v>
      </c>
      <c r="T20" s="209">
        <v>138</v>
      </c>
      <c r="U20" s="11" t="str">
        <f ca="1">CONCATENATE(TEXT(INT(CEILING(INDIRECT("T20"),5)/60),"00"),":",TEXT(MOD(CEILING(INDIRECT("T20"),5),60),"00"))</f>
        <v>02:20</v>
      </c>
      <c r="V20" s="9">
        <f ca="1">IF($V$19+$Y$19&gt;1,$V$19+$Y$19-1,$V$19+$Y$19)</f>
        <v>0.11458333333333343</v>
      </c>
      <c r="W20" s="208" t="s">
        <v>175</v>
      </c>
      <c r="X20" s="209">
        <v>116</v>
      </c>
      <c r="Y20" s="11" t="str">
        <f ca="1">CONCATENATE(TEXT(INT(CEILING(INDIRECT("X20"),5)/60),"00"),":",TEXT(MOD(CEILING(INDIRECT("X20"),5),60),"00"))</f>
        <v>02:00</v>
      </c>
      <c r="Z20" s="9">
        <f ca="1">IF($Z$19+$AC$19&gt;1,$Z$19+$AC$19-1,$Z$19+$AC$19)</f>
        <v>0.14236111111111108</v>
      </c>
      <c r="AA20" s="210" t="s">
        <v>176</v>
      </c>
      <c r="AB20" s="211">
        <v>71</v>
      </c>
      <c r="AC20" s="11" t="str">
        <f ca="1">CONCATENATE(TEXT(INT(CEILING(INDIRECT("AB20"),5)/60),"00"),":",TEXT(MOD(CEILING(INDIRECT("AB20"),5),60),"00"))</f>
        <v>01:15</v>
      </c>
    </row>
    <row r="21" spans="2:29" ht="13.5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9">
        <f ca="1">IF($R$20+$U$20&gt;1,$R$20+$U$20-1,$R$20+$U$20)</f>
        <v>0.19444444444444453</v>
      </c>
      <c r="S21" s="41" t="s">
        <v>236</v>
      </c>
      <c r="T21" s="10">
        <v>106</v>
      </c>
      <c r="U21" s="11" t="str">
        <f ca="1">CONCATENATE(TEXT(INT(CEILING(INDIRECT("T21"),5)/60),"00"),":",TEXT(MOD(CEILING(INDIRECT("T21"),5),60),"00"))</f>
        <v>01:50</v>
      </c>
      <c r="V21" s="9">
        <f ca="1">IF($V$20+$Y$20&gt;1,$V$20+$Y$20-1,$V$20+$Y$20)</f>
        <v>0.19791666666666674</v>
      </c>
      <c r="W21" s="41" t="s">
        <v>229</v>
      </c>
      <c r="X21" s="10">
        <v>101</v>
      </c>
      <c r="Y21" s="11" t="str">
        <f ca="1">CONCATENATE(TEXT(INT(CEILING(INDIRECT("X21"),5)/60),"00"),":",TEXT(MOD(CEILING(INDIRECT("X21"),5),60),"00"))</f>
        <v>01:45</v>
      </c>
      <c r="Z21" s="9">
        <f ca="1">IF($Z$20+$AC$20&gt;1,$Z$20+$AC$20-1,$Z$20+$AC$20)</f>
        <v>0.19444444444444442</v>
      </c>
      <c r="AA21" s="34" t="s">
        <v>222</v>
      </c>
      <c r="AB21" s="1">
        <v>106</v>
      </c>
      <c r="AC21" s="11" t="str">
        <f ca="1">CONCATENATE(TEXT(INT(CEILING(INDIRECT("AB21"),5)/60),"00"),":",TEXT(MOD(CEILING(INDIRECT("AB21"),5),60),"00"))</f>
        <v>01:50</v>
      </c>
    </row>
    <row r="22" spans="2:29" ht="13.5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9">
        <f ca="1">$R$21+$U$21</f>
        <v>0.27083333333333343</v>
      </c>
      <c r="S22" s="41"/>
      <c r="T22" s="12"/>
      <c r="U22" s="11" t="str">
        <f ca="1">CONCATENATE(TEXT(INT(CEILING(INDIRECT("T22"),5)/60),"00"),":",TEXT(MOD(CEILING(INDIRECT("T22"),5),60),"00"))</f>
        <v>00:00</v>
      </c>
      <c r="V22" s="9">
        <f ca="1">$V$21+$Y$21</f>
        <v>0.27083333333333343</v>
      </c>
      <c r="W22" s="41"/>
      <c r="X22" s="12"/>
      <c r="Y22" s="11" t="str">
        <f ca="1">CONCATENATE(TEXT(INT(CEILING(INDIRECT("X22"),5)/60),"00"),":",TEXT(MOD(CEILING(INDIRECT("X22"),5),60),"00"))</f>
        <v>00:00</v>
      </c>
      <c r="Z22" s="9">
        <f ca="1">$Z$21+$AC$21</f>
        <v>0.27083333333333331</v>
      </c>
      <c r="AA22" s="41"/>
      <c r="AB22" s="12"/>
      <c r="AC22" s="11" t="str">
        <f ca="1">CONCATENATE(TEXT(INT(CEILING(INDIRECT("AB22"),5)/60),"00"),":",TEXT(MOD(CEILING(INDIRECT("AB22"),5),60),"00"))</f>
        <v>00:00</v>
      </c>
    </row>
    <row r="23" spans="2:29" ht="13.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9">
        <f ca="1">$R$22+$U$22</f>
        <v>0.27083333333333343</v>
      </c>
      <c r="S23" s="43"/>
      <c r="T23" s="154">
        <f ca="1">870-($U$8+$U$9+$U$10+$U$11+$U$12+$U$13+$U$14+$U$15+$U$16)*1440</f>
        <v>0</v>
      </c>
      <c r="U23" s="150" t="str">
        <f ca="1">CONCATENATE(TEXT(INT(CEILING(INDIRECT("T23"),5)/60),"00"),":",TEXT(MOD(CEILING(INDIRECT("T23"),5),60),"00"))</f>
        <v>00:00</v>
      </c>
      <c r="V23" s="9">
        <f ca="1">$V$22+$Y$22</f>
        <v>0.27083333333333343</v>
      </c>
      <c r="W23" s="43"/>
      <c r="X23" s="154">
        <f ca="1">870-($Y$8+$Y$9+$Y$10+$Y$11+$Y$12+$Y$13+$Y$14+$Y$15+$Y$16)*1440</f>
        <v>0</v>
      </c>
      <c r="Y23" s="150" t="str">
        <f ca="1">CONCATENATE(TEXT(INT(CEILING(INDIRECT("X23"),5)/60),"00"),":",TEXT(MOD(CEILING(INDIRECT("X23"),5),60),"00"))</f>
        <v>00:00</v>
      </c>
      <c r="Z23" s="9">
        <f ca="1">$Z$22+$AC$22</f>
        <v>0.27083333333333331</v>
      </c>
      <c r="AA23" s="43"/>
      <c r="AB23" s="154">
        <f ca="1">870-($AC$8+$AC$9+$AC$10+$AC$11+$AC$12+$AC$13+$AC$14+$AC$15+$AC$16)*1440</f>
        <v>0</v>
      </c>
      <c r="AC23" s="150" t="str">
        <f ca="1">CONCATENATE(TEXT(INT(CEILING(INDIRECT("AB23"),5)/60),"00"),":",TEXT(MOD(CEILING(INDIRECT("AB23"),5),60),"00"))</f>
        <v>00:00</v>
      </c>
    </row>
    <row r="24" spans="2:29" ht="13.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T24" s="192">
        <f ca="1">570-($U$17+$U$18+$U$19+$U$20+$U$21+$U$22)*1440</f>
        <v>0</v>
      </c>
      <c r="U24" s="11" t="str">
        <f ca="1">CONCATENATE(TEXT(INT(CEILING(INDIRECT("T24"),5)/60),"00"),":",TEXT(MOD(CEILING(INDIRECT("T24"),5),60),"00"))</f>
        <v>00:00</v>
      </c>
      <c r="X24" s="192">
        <f ca="1">570-($Y$17+$Y$18+$Y$19+$Y$20+$Y$21+$Y$22)*1440</f>
        <v>0</v>
      </c>
      <c r="Y24" s="11" t="str">
        <f ca="1">CONCATENATE(TEXT(INT(CEILING(INDIRECT("X24"),5)/60),"00"),":",TEXT(MOD(CEILING(INDIRECT("X24"),5),60),"00"))</f>
        <v>00:00</v>
      </c>
      <c r="AB24" s="192">
        <f ca="1">570-($AC$17+$AC$18+$AC$19+$AC$20+$AC$21+$AC$22)*1440</f>
        <v>0</v>
      </c>
      <c r="AC24" s="11" t="str">
        <f ca="1">CONCATENATE(TEXT(INT(CEILING(INDIRECT("AB24"),5)/60),"00"),":",TEXT(MOD(CEILING(INDIRECT("AB24"),5),60),"00"))</f>
        <v>00:00</v>
      </c>
    </row>
    <row r="25" spans="2:29" ht="13.5" customHeight="1" thickBot="1" x14ac:dyDescent="0.25">
      <c r="E25" s="11"/>
      <c r="I25" s="11"/>
      <c r="M25" s="11"/>
      <c r="Q25" s="11"/>
      <c r="U25" s="11"/>
      <c r="Y25" s="11"/>
      <c r="AC25" s="11"/>
    </row>
    <row r="26" spans="2:29" s="6" customFormat="1" ht="13.5" customHeight="1" thickBot="1" x14ac:dyDescent="0.25">
      <c r="B26" s="3" t="s">
        <v>8</v>
      </c>
      <c r="C26" s="4">
        <f>$AA$6+1</f>
        <v>43773</v>
      </c>
      <c r="D26" s="5" t="s">
        <v>7</v>
      </c>
      <c r="E26" s="189"/>
      <c r="F26" s="3" t="s">
        <v>8</v>
      </c>
      <c r="G26" s="4">
        <f>$C$26+1</f>
        <v>43774</v>
      </c>
      <c r="H26" s="5" t="s">
        <v>7</v>
      </c>
      <c r="I26" s="189"/>
      <c r="J26" s="3" t="s">
        <v>8</v>
      </c>
      <c r="K26" s="4">
        <f>$G$26+1</f>
        <v>43775</v>
      </c>
      <c r="L26" s="5" t="s">
        <v>7</v>
      </c>
      <c r="M26" s="189"/>
      <c r="N26" s="3" t="s">
        <v>8</v>
      </c>
      <c r="O26" s="4">
        <f>$K$26+1</f>
        <v>43776</v>
      </c>
      <c r="P26" s="5" t="s">
        <v>7</v>
      </c>
      <c r="Q26" s="189"/>
      <c r="R26" s="3" t="s">
        <v>8</v>
      </c>
      <c r="S26" s="4">
        <f>$O$26+1</f>
        <v>43777</v>
      </c>
      <c r="T26" s="5" t="s">
        <v>7</v>
      </c>
      <c r="U26" s="189"/>
      <c r="V26" s="3" t="s">
        <v>8</v>
      </c>
      <c r="W26" s="4">
        <f>$S$26+1</f>
        <v>43778</v>
      </c>
      <c r="X26" s="5" t="s">
        <v>7</v>
      </c>
      <c r="Y26" s="189"/>
      <c r="Z26" s="3" t="s">
        <v>8</v>
      </c>
      <c r="AA26" s="4">
        <f>$W$26+1</f>
        <v>43779</v>
      </c>
      <c r="AB26" s="5" t="s">
        <v>7</v>
      </c>
      <c r="AC26" s="189"/>
    </row>
    <row r="27" spans="2:29" ht="9" customHeight="1" x14ac:dyDescent="0.2">
      <c r="B27" s="7"/>
      <c r="C27" s="37"/>
      <c r="D27" s="8"/>
      <c r="E27" s="11"/>
      <c r="F27" s="7"/>
      <c r="G27" s="37"/>
      <c r="H27" s="8"/>
      <c r="I27" s="11"/>
      <c r="J27" s="7"/>
      <c r="K27" s="37"/>
      <c r="L27" s="8"/>
      <c r="M27" s="11"/>
      <c r="N27" s="7"/>
      <c r="O27" s="37"/>
      <c r="P27" s="8"/>
      <c r="Q27" s="11"/>
      <c r="R27" s="7"/>
      <c r="S27" s="37"/>
      <c r="T27" s="8"/>
      <c r="U27" s="11"/>
      <c r="V27" s="7"/>
      <c r="W27" s="37"/>
      <c r="X27" s="8"/>
      <c r="Y27" s="11"/>
      <c r="Z27" s="7"/>
      <c r="AA27" s="37"/>
      <c r="AB27" s="8"/>
      <c r="AC27" s="11"/>
    </row>
    <row r="28" spans="2:29" ht="13.5" customHeight="1" x14ac:dyDescent="0.2">
      <c r="B28" s="9">
        <f ca="1">$B$29-$E$28</f>
        <v>0.27083333333333337</v>
      </c>
      <c r="C28" s="38" t="s">
        <v>255</v>
      </c>
      <c r="D28" s="10">
        <v>83</v>
      </c>
      <c r="E28" s="11" t="str">
        <f ca="1">CONCATENATE(TEXT(INT(CEILING(INDIRECT("D28"),5)/60),"00"),":",TEXT(MOD(CEILING(INDIRECT("D28"),5),60),"00"))</f>
        <v>01:25</v>
      </c>
      <c r="F28" s="9">
        <f ca="1">$F$29-$I$28</f>
        <v>0.27083333333333331</v>
      </c>
      <c r="G28" s="38" t="s">
        <v>118</v>
      </c>
      <c r="H28" s="10">
        <v>101</v>
      </c>
      <c r="I28" s="11" t="str">
        <f ca="1">CONCATENATE(TEXT(INT(CEILING(INDIRECT("H28"),5)/60),"00"),":",TEXT(MOD(CEILING(INDIRECT("H28"),5),60),"00"))</f>
        <v>01:45</v>
      </c>
      <c r="J28" s="9">
        <f ca="1">$J$29-$M$28</f>
        <v>0.27083333333333343</v>
      </c>
      <c r="K28" s="34" t="s">
        <v>133</v>
      </c>
      <c r="L28" s="1">
        <v>88</v>
      </c>
      <c r="M28" s="11" t="str">
        <f ca="1">CONCATENATE(TEXT(INT(CEILING(INDIRECT("L28"),5)/60),"00"),":",TEXT(MOD(CEILING(INDIRECT("L28"),5),60),"00"))</f>
        <v>01:30</v>
      </c>
      <c r="N28" s="9">
        <f ca="1">$N$29-$Q$28</f>
        <v>0.27083333333333337</v>
      </c>
      <c r="O28" s="38" t="s">
        <v>269</v>
      </c>
      <c r="P28" s="10">
        <v>86</v>
      </c>
      <c r="Q28" s="11" t="str">
        <f ca="1">CONCATENATE(TEXT(INT(CEILING(INDIRECT("P28"),5)/60),"00"),":",TEXT(MOD(CEILING(INDIRECT("P28"),5),60),"00"))</f>
        <v>01:30</v>
      </c>
      <c r="R28" s="9">
        <f ca="1">$R$29-$U$28</f>
        <v>0.27083333333333337</v>
      </c>
      <c r="S28" s="38" t="s">
        <v>148</v>
      </c>
      <c r="T28" s="10">
        <v>94</v>
      </c>
      <c r="U28" s="11" t="str">
        <f ca="1">CONCATENATE(TEXT(INT(CEILING(INDIRECT("T28"),5)/60),"00"),":",TEXT(MOD(CEILING(INDIRECT("T28"),5),60),"00"))</f>
        <v>01:35</v>
      </c>
      <c r="V28" s="9">
        <f ca="1">$V$29-$Y$28</f>
        <v>0.27083333333333343</v>
      </c>
      <c r="Y28" s="11" t="str">
        <f ca="1">CONCATENATE(TEXT(INT(CEILING(INDIRECT("X28"),5)/60),"00"),":",TEXT(MOD(CEILING(INDIRECT("X28"),5),60),"00"))</f>
        <v>00:00</v>
      </c>
      <c r="Z28" s="9">
        <f ca="1">$Z$29-$AC$28</f>
        <v>0.27083333333333348</v>
      </c>
      <c r="AA28" s="38" t="s">
        <v>149</v>
      </c>
      <c r="AB28" s="10">
        <v>96</v>
      </c>
      <c r="AC28" s="11" t="str">
        <f ca="1">CONCATENATE(TEXT(INT(CEILING(INDIRECT("AB28"),5)/60),"00"),":",TEXT(MOD(CEILING(INDIRECT("AB28"),5),60),"00"))</f>
        <v>01:40</v>
      </c>
    </row>
    <row r="29" spans="2:29" ht="13.5" customHeight="1" x14ac:dyDescent="0.2">
      <c r="B29" s="9">
        <f ca="1">$B$30-$E$29</f>
        <v>0.32986111111111116</v>
      </c>
      <c r="C29" s="39" t="s">
        <v>244</v>
      </c>
      <c r="D29" s="10">
        <v>106</v>
      </c>
      <c r="E29" s="11" t="str">
        <f ca="1">CONCATENATE(TEXT(INT(CEILING(INDIRECT("D29"),5)/60),"00"),":",TEXT(MOD(CEILING(INDIRECT("D29"),5),60),"00"))</f>
        <v>01:50</v>
      </c>
      <c r="F29" s="9">
        <f ca="1">$F$30-$I$29</f>
        <v>0.34375</v>
      </c>
      <c r="G29" s="39" t="s">
        <v>267</v>
      </c>
      <c r="H29" s="10">
        <v>86</v>
      </c>
      <c r="I29" s="11" t="str">
        <f ca="1">CONCATENATE(TEXT(INT(CEILING(INDIRECT("H29"),5)/60),"00"),":",TEXT(MOD(CEILING(INDIRECT("H29"),5),60),"00"))</f>
        <v>01:30</v>
      </c>
      <c r="J29" s="9">
        <f ca="1">$J$30-$M$29</f>
        <v>0.33333333333333343</v>
      </c>
      <c r="K29" s="39" t="s">
        <v>263</v>
      </c>
      <c r="L29" s="10">
        <v>91</v>
      </c>
      <c r="M29" s="11" t="str">
        <f ca="1">CONCATENATE(TEXT(INT(CEILING(INDIRECT("L29"),5)/60),"00"),":",TEXT(MOD(CEILING(INDIRECT("L29"),5),60),"00"))</f>
        <v>01:35</v>
      </c>
      <c r="N29" s="9">
        <f ca="1">$N$30-$Q$29</f>
        <v>0.33333333333333337</v>
      </c>
      <c r="O29" s="39" t="s">
        <v>64</v>
      </c>
      <c r="P29" s="10">
        <v>83</v>
      </c>
      <c r="Q29" s="11" t="str">
        <f ca="1">CONCATENATE(TEXT(INT(CEILING(INDIRECT("P29"),5)/60),"00"),":",TEXT(MOD(CEILING(INDIRECT("P29"),5),60),"00"))</f>
        <v>01:25</v>
      </c>
      <c r="R29" s="9">
        <f ca="1">$R$30-$U$29</f>
        <v>0.33680555555555558</v>
      </c>
      <c r="S29" s="39" t="s">
        <v>276</v>
      </c>
      <c r="T29" s="10">
        <v>103</v>
      </c>
      <c r="U29" s="11" t="str">
        <f ca="1">CONCATENATE(TEXT(INT(CEILING(INDIRECT("T29"),5)/60),"00"),":",TEXT(MOD(CEILING(INDIRECT("T29"),5),60),"00"))</f>
        <v>01:45</v>
      </c>
      <c r="V29" s="9">
        <f ca="1">$V$30-$Y$29</f>
        <v>0.27083333333333343</v>
      </c>
      <c r="W29" s="40" t="s">
        <v>280</v>
      </c>
      <c r="X29" s="10">
        <v>96</v>
      </c>
      <c r="Y29" s="11" t="str">
        <f ca="1">CONCATENATE(TEXT(INT(CEILING(INDIRECT("X29"),5)/60),"00"),":",TEXT(MOD(CEILING(INDIRECT("X29"),5),60),"00"))</f>
        <v>01:40</v>
      </c>
      <c r="Z29" s="9">
        <f ca="1">$Z$30-$AC$29</f>
        <v>0.3402777777777779</v>
      </c>
      <c r="AA29" s="39" t="s">
        <v>291</v>
      </c>
      <c r="AB29" s="10">
        <v>84</v>
      </c>
      <c r="AC29" s="11" t="str">
        <f ca="1">CONCATENATE(TEXT(INT(CEILING(INDIRECT("AB29"),5)/60),"00"),":",TEXT(MOD(CEILING(INDIRECT("AB29"),5),60),"00"))</f>
        <v>01:25</v>
      </c>
    </row>
    <row r="30" spans="2:29" ht="13.5" customHeight="1" x14ac:dyDescent="0.2">
      <c r="B30" s="9">
        <f ca="1">$B$31-$E$30</f>
        <v>0.40625000000000006</v>
      </c>
      <c r="C30" s="39" t="s">
        <v>103</v>
      </c>
      <c r="D30" s="10">
        <v>91</v>
      </c>
      <c r="E30" s="11" t="str">
        <f ca="1">CONCATENATE(TEXT(INT(CEILING(INDIRECT("D30"),5)/60),"00"),":",TEXT(MOD(CEILING(INDIRECT("D30"),5),60),"00"))</f>
        <v>01:35</v>
      </c>
      <c r="F30" s="9">
        <f ca="1">$F$31-$I$30</f>
        <v>0.40625</v>
      </c>
      <c r="G30" s="34" t="s">
        <v>268</v>
      </c>
      <c r="H30" s="1">
        <v>87</v>
      </c>
      <c r="I30" s="11" t="str">
        <f ca="1">CONCATENATE(TEXT(INT(CEILING(INDIRECT("H30"),5)/60),"00"),":",TEXT(MOD(CEILING(INDIRECT("H30"),5),60),"00"))</f>
        <v>01:30</v>
      </c>
      <c r="J30" s="9">
        <f ca="1">$J$31-$M$30</f>
        <v>0.39930555555555564</v>
      </c>
      <c r="K30" s="39" t="s">
        <v>122</v>
      </c>
      <c r="L30" s="10">
        <v>94</v>
      </c>
      <c r="M30" s="11" t="str">
        <f ca="1">CONCATENATE(TEXT(INT(CEILING(INDIRECT("L30"),5)/60),"00"),":",TEXT(MOD(CEILING(INDIRECT("L30"),5),60),"00"))</f>
        <v>01:35</v>
      </c>
      <c r="N30" s="9">
        <f ca="1">$N$31-$Q$30</f>
        <v>0.39236111111111116</v>
      </c>
      <c r="O30" s="39" t="s">
        <v>270</v>
      </c>
      <c r="P30" s="10">
        <v>98</v>
      </c>
      <c r="Q30" s="11" t="str">
        <f ca="1">CONCATENATE(TEXT(INT(CEILING(INDIRECT("P30"),5)/60),"00"),":",TEXT(MOD(CEILING(INDIRECT("P30"),5),60),"00"))</f>
        <v>01:40</v>
      </c>
      <c r="R30" s="9">
        <f ca="1">$R$31-$U$30</f>
        <v>0.40972222222222227</v>
      </c>
      <c r="S30" s="39" t="s">
        <v>277</v>
      </c>
      <c r="T30" s="10">
        <v>81</v>
      </c>
      <c r="U30" s="11" t="str">
        <f ca="1">CONCATENATE(TEXT(INT(CEILING(INDIRECT("T30"),5)/60),"00"),":",TEXT(MOD(CEILING(INDIRECT("T30"),5),60),"00"))</f>
        <v>01:25</v>
      </c>
      <c r="V30" s="9">
        <f ca="1">$V$31-$Y$30</f>
        <v>0.34027777777777785</v>
      </c>
      <c r="W30" s="39" t="s">
        <v>284</v>
      </c>
      <c r="X30" s="10">
        <v>104</v>
      </c>
      <c r="Y30" s="11" t="str">
        <f ca="1">CONCATENATE(TEXT(INT(CEILING(INDIRECT("X30"),5)/60),"00"),":",TEXT(MOD(CEILING(INDIRECT("X30"),5),60),"00"))</f>
        <v>01:45</v>
      </c>
      <c r="Z30" s="9">
        <f ca="1">$Z$31-$AC$30</f>
        <v>0.39930555555555569</v>
      </c>
      <c r="AA30" s="39" t="s">
        <v>229</v>
      </c>
      <c r="AB30" s="10">
        <v>101</v>
      </c>
      <c r="AC30" s="11" t="str">
        <f ca="1">CONCATENATE(TEXT(INT(CEILING(INDIRECT("AB30"),5)/60),"00"),":",TEXT(MOD(CEILING(INDIRECT("AB30"),5),60),"00"))</f>
        <v>01:45</v>
      </c>
    </row>
    <row r="31" spans="2:29" ht="13.5" customHeight="1" x14ac:dyDescent="0.2">
      <c r="B31" s="9">
        <f ca="1">$B$32-$E$31</f>
        <v>0.47222222222222227</v>
      </c>
      <c r="C31" s="39" t="s">
        <v>245</v>
      </c>
      <c r="D31" s="10">
        <v>106</v>
      </c>
      <c r="E31" s="11" t="str">
        <f ca="1">CONCATENATE(TEXT(INT(CEILING(INDIRECT("D31"),5)/60),"00"),":",TEXT(MOD(CEILING(INDIRECT("D31"),5),60),"00"))</f>
        <v>01:50</v>
      </c>
      <c r="F31" s="9">
        <f ca="1">$F$32-$I$31</f>
        <v>0.46875</v>
      </c>
      <c r="G31" s="39" t="s">
        <v>65</v>
      </c>
      <c r="H31" s="10">
        <v>88</v>
      </c>
      <c r="I31" s="11" t="str">
        <f ca="1">CONCATENATE(TEXT(INT(CEILING(INDIRECT("H31"),5)/60),"00"),":",TEXT(MOD(CEILING(INDIRECT("H31"),5),60),"00"))</f>
        <v>01:30</v>
      </c>
      <c r="J31" s="9">
        <f ca="1">$J$32-$M$31</f>
        <v>0.46527777777777785</v>
      </c>
      <c r="K31" s="39" t="s">
        <v>123</v>
      </c>
      <c r="L31" s="10">
        <v>101</v>
      </c>
      <c r="M31" s="11" t="str">
        <f ca="1">CONCATENATE(TEXT(INT(CEILING(INDIRECT("L31"),5)/60),"00"),":",TEXT(MOD(CEILING(INDIRECT("L31"),5),60),"00"))</f>
        <v>01:45</v>
      </c>
      <c r="N31" s="9">
        <f ca="1">$N$32-$Q$31</f>
        <v>0.46180555555555558</v>
      </c>
      <c r="O31" s="39" t="s">
        <v>271</v>
      </c>
      <c r="P31" s="10">
        <v>88</v>
      </c>
      <c r="Q31" s="11" t="str">
        <f ca="1">CONCATENATE(TEXT(INT(CEILING(INDIRECT("P31"),5)/60),"00"),":",TEXT(MOD(CEILING(INDIRECT("P31"),5),60),"00"))</f>
        <v>01:30</v>
      </c>
      <c r="R31" s="9">
        <f ca="1">$R$32-$U$31</f>
        <v>0.46875000000000006</v>
      </c>
      <c r="S31" s="39" t="s">
        <v>278</v>
      </c>
      <c r="T31" s="10">
        <v>111</v>
      </c>
      <c r="U31" s="11" t="str">
        <f ca="1">CONCATENATE(TEXT(INT(CEILING(INDIRECT("T31"),5)/60),"00"),":",TEXT(MOD(CEILING(INDIRECT("T31"),5),60),"00"))</f>
        <v>01:55</v>
      </c>
      <c r="V31" s="9">
        <f ca="1">$V$32-$Y$31</f>
        <v>0.41319444444444453</v>
      </c>
      <c r="W31" s="39" t="s">
        <v>285</v>
      </c>
      <c r="X31" s="10">
        <v>112</v>
      </c>
      <c r="Y31" s="11" t="str">
        <f ca="1">CONCATENATE(TEXT(INT(CEILING(INDIRECT("X31"),5)/60),"00"),":",TEXT(MOD(CEILING(INDIRECT("X31"),5),60),"00"))</f>
        <v>01:55</v>
      </c>
      <c r="Z31" s="9">
        <f ca="1">$Z$32-$AC$31</f>
        <v>0.47222222222222238</v>
      </c>
      <c r="AA31" s="39" t="s">
        <v>84</v>
      </c>
      <c r="AB31" s="10">
        <v>101</v>
      </c>
      <c r="AC31" s="11" t="str">
        <f ca="1">CONCATENATE(TEXT(INT(CEILING(INDIRECT("AB31"),5)/60),"00"),":",TEXT(MOD(CEILING(INDIRECT("AB31"),5),60),"00"))</f>
        <v>01:45</v>
      </c>
    </row>
    <row r="32" spans="2:29" ht="13.5" customHeight="1" x14ac:dyDescent="0.2">
      <c r="B32" s="9">
        <f ca="1">$B$33-$E$32</f>
        <v>0.54861111111111116</v>
      </c>
      <c r="C32" s="39" t="s">
        <v>104</v>
      </c>
      <c r="D32" s="10">
        <v>88</v>
      </c>
      <c r="E32" s="11" t="str">
        <f ca="1">CONCATENATE(TEXT(INT(CEILING(INDIRECT("D32"),5)/60),"00"),":",TEXT(MOD(CEILING(INDIRECT("D32"),5),60),"00"))</f>
        <v>01:30</v>
      </c>
      <c r="F32" s="9">
        <f ca="1">$F$33-$I$32</f>
        <v>0.53125</v>
      </c>
      <c r="G32" s="39" t="s">
        <v>67</v>
      </c>
      <c r="H32" s="10">
        <v>96</v>
      </c>
      <c r="I32" s="11" t="str">
        <f ca="1">CONCATENATE(TEXT(INT(CEILING(INDIRECT("H32"),5)/60),"00"),":",TEXT(MOD(CEILING(INDIRECT("H32"),5),60),"00"))</f>
        <v>01:40</v>
      </c>
      <c r="J32" s="9">
        <f ca="1">$J$33-$M$32</f>
        <v>0.53819444444444453</v>
      </c>
      <c r="K32" s="39" t="s">
        <v>264</v>
      </c>
      <c r="L32" s="10">
        <v>96</v>
      </c>
      <c r="M32" s="11" t="str">
        <f ca="1">CONCATENATE(TEXT(INT(CEILING(INDIRECT("L32"),5)/60),"00"),":",TEXT(MOD(CEILING(INDIRECT("L32"),5),60),"00"))</f>
        <v>01:40</v>
      </c>
      <c r="N32" s="9">
        <f ca="1">$N$33-$Q$32</f>
        <v>0.52430555555555558</v>
      </c>
      <c r="O32" s="39" t="s">
        <v>272</v>
      </c>
      <c r="P32" s="10">
        <v>92</v>
      </c>
      <c r="Q32" s="11" t="str">
        <f ca="1">CONCATENATE(TEXT(INT(CEILING(INDIRECT("P32"),5)/60),"00"),":",TEXT(MOD(CEILING(INDIRECT("P32"),5),60),"00"))</f>
        <v>01:35</v>
      </c>
      <c r="R32" s="9">
        <f ca="1">$R$33-$U$32</f>
        <v>0.54861111111111116</v>
      </c>
      <c r="S32" s="39" t="s">
        <v>279</v>
      </c>
      <c r="T32" s="10">
        <v>89</v>
      </c>
      <c r="U32" s="11" t="str">
        <f ca="1">CONCATENATE(TEXT(INT(CEILING(INDIRECT("T32"),5)/60),"00"),":",TEXT(MOD(CEILING(INDIRECT("T32"),5),60),"00"))</f>
        <v>01:30</v>
      </c>
      <c r="V32" s="9">
        <f ca="1">$V$33-$Y$32</f>
        <v>0.49305555555555564</v>
      </c>
      <c r="W32" s="39" t="s">
        <v>286</v>
      </c>
      <c r="X32" s="10">
        <v>119</v>
      </c>
      <c r="Y32" s="11" t="str">
        <f ca="1">CONCATENATE(TEXT(INT(CEILING(INDIRECT("X32"),5)/60),"00"),":",TEXT(MOD(CEILING(INDIRECT("X32"),5),60),"00"))</f>
        <v>02:00</v>
      </c>
      <c r="Z32" s="9">
        <f ca="1">$Z$33-$AC$32</f>
        <v>0.54513888888888906</v>
      </c>
      <c r="AA32" s="39" t="s">
        <v>292</v>
      </c>
      <c r="AB32" s="10">
        <v>106</v>
      </c>
      <c r="AC32" s="11" t="str">
        <f ca="1">CONCATENATE(TEXT(INT(CEILING(INDIRECT("AB32"),5)/60),"00"),":",TEXT(MOD(CEILING(INDIRECT("AB32"),5),60),"00"))</f>
        <v>01:50</v>
      </c>
    </row>
    <row r="33" spans="2:29" ht="13.5" customHeight="1" x14ac:dyDescent="0.2">
      <c r="B33" s="9">
        <f ca="1">$B$34-$E$33</f>
        <v>0.61111111111111116</v>
      </c>
      <c r="C33" s="40" t="s">
        <v>105</v>
      </c>
      <c r="D33" s="10">
        <v>87</v>
      </c>
      <c r="E33" s="11" t="str">
        <f ca="1">CONCATENATE(TEXT(INT(CEILING(INDIRECT("D33"),5)/60),"00"),":",TEXT(MOD(CEILING(INDIRECT("D33"),5),60),"00"))</f>
        <v>01:30</v>
      </c>
      <c r="F33" s="9">
        <f ca="1">$F$34-$I$33</f>
        <v>0.60069444444444442</v>
      </c>
      <c r="G33" s="40" t="s">
        <v>71</v>
      </c>
      <c r="H33" s="10">
        <v>92</v>
      </c>
      <c r="I33" s="11" t="str">
        <f ca="1">CONCATENATE(TEXT(INT(CEILING(INDIRECT("H33"),5)/60),"00"),":",TEXT(MOD(CEILING(INDIRECT("H33"),5),60),"00"))</f>
        <v>01:35</v>
      </c>
      <c r="J33" s="9">
        <f ca="1">$J$34-$M$33</f>
        <v>0.60763888888888895</v>
      </c>
      <c r="K33" s="40" t="s">
        <v>49</v>
      </c>
      <c r="L33" s="10">
        <v>88</v>
      </c>
      <c r="M33" s="11" t="str">
        <f ca="1">CONCATENATE(TEXT(INT(CEILING(INDIRECT("L33"),5)/60),"00"),":",TEXT(MOD(CEILING(INDIRECT("L33"),5),60),"00"))</f>
        <v>01:30</v>
      </c>
      <c r="N33" s="9">
        <f ca="1">$N$34-$Q$33</f>
        <v>0.59027777777777779</v>
      </c>
      <c r="O33" s="40" t="s">
        <v>79</v>
      </c>
      <c r="P33" s="10">
        <v>96</v>
      </c>
      <c r="Q33" s="11" t="str">
        <f ca="1">CONCATENATE(TEXT(INT(CEILING(INDIRECT("P33"),5)/60),"00"),":",TEXT(MOD(CEILING(INDIRECT("P33"),5),60),"00"))</f>
        <v>01:40</v>
      </c>
      <c r="R33" s="9">
        <f ca="1">$R$34-$U$33</f>
        <v>0.61111111111111116</v>
      </c>
      <c r="S33" s="34" t="s">
        <v>283</v>
      </c>
      <c r="T33" s="1">
        <v>104</v>
      </c>
      <c r="U33" s="11" t="str">
        <f ca="1">CONCATENATE(TEXT(INT(CEILING(INDIRECT("T33"),5)/60),"00"),":",TEXT(MOD(CEILING(INDIRECT("T33"),5),60),"00"))</f>
        <v>01:45</v>
      </c>
      <c r="V33" s="9">
        <f ca="1">$V$34-$Y$33</f>
        <v>0.57638888888888895</v>
      </c>
      <c r="W33" s="39" t="s">
        <v>287</v>
      </c>
      <c r="X33" s="10">
        <v>92</v>
      </c>
      <c r="Y33" s="11" t="str">
        <f ca="1">CONCATENATE(TEXT(INT(CEILING(INDIRECT("X33"),5)/60),"00"),":",TEXT(MOD(CEILING(INDIRECT("X33"),5),60),"00"))</f>
        <v>01:35</v>
      </c>
      <c r="Z33" s="9">
        <f ca="1">$Z$34-$AC$33</f>
        <v>0.6215277777777779</v>
      </c>
      <c r="AA33" s="40" t="s">
        <v>293</v>
      </c>
      <c r="AB33" s="10">
        <v>98</v>
      </c>
      <c r="AC33" s="11" t="str">
        <f ca="1">CONCATENATE(TEXT(INT(CEILING(INDIRECT("AB33"),5)/60),"00"),":",TEXT(MOD(CEILING(INDIRECT("AB33"),5),60),"00"))</f>
        <v>01:40</v>
      </c>
    </row>
    <row r="34" spans="2:29" ht="13.5" customHeight="1" x14ac:dyDescent="0.2">
      <c r="B34" s="9">
        <f ca="1">$B$35-$E$34</f>
        <v>0.67361111111111116</v>
      </c>
      <c r="C34" s="41" t="s">
        <v>253</v>
      </c>
      <c r="D34" s="10">
        <v>92</v>
      </c>
      <c r="E34" s="11" t="str">
        <f ca="1">CONCATENATE(TEXT(INT(CEILING(INDIRECT("D34"),5)/60),"00"),":",TEXT(MOD(CEILING(INDIRECT("D34"),5),60),"00"))</f>
        <v>01:35</v>
      </c>
      <c r="F34" s="9">
        <f ca="1">$F$35-$I$34</f>
        <v>0.66666666666666663</v>
      </c>
      <c r="G34" s="41" t="s">
        <v>145</v>
      </c>
      <c r="H34" s="10">
        <v>83</v>
      </c>
      <c r="I34" s="11" t="str">
        <f ca="1">CONCATENATE(TEXT(INT(CEILING(INDIRECT("H34"),5)/60),"00"),":",TEXT(MOD(CEILING(INDIRECT("H34"),5),60),"00"))</f>
        <v>01:25</v>
      </c>
      <c r="J34" s="9">
        <f ca="1">$J$35-$M$34</f>
        <v>0.67013888888888895</v>
      </c>
      <c r="K34" s="41" t="s">
        <v>126</v>
      </c>
      <c r="L34" s="10">
        <v>101</v>
      </c>
      <c r="M34" s="11" t="str">
        <f ca="1">CONCATENATE(TEXT(INT(CEILING(INDIRECT("L34"),5)/60),"00"),":",TEXT(MOD(CEILING(INDIRECT("L34"),5),60),"00"))</f>
        <v>01:45</v>
      </c>
      <c r="N34" s="9">
        <f ca="1">$N$35-$Q$34</f>
        <v>0.65972222222222221</v>
      </c>
      <c r="O34" s="41" t="s">
        <v>273</v>
      </c>
      <c r="P34" s="10">
        <v>116</v>
      </c>
      <c r="Q34" s="11" t="str">
        <f ca="1">CONCATENATE(TEXT(INT(CEILING(INDIRECT("P34"),5)/60),"00"),":",TEXT(MOD(CEILING(INDIRECT("P34"),5),60),"00"))</f>
        <v>02:00</v>
      </c>
      <c r="R34" s="9">
        <f ca="1">$R$35-$U$34</f>
        <v>0.68402777777777779</v>
      </c>
      <c r="S34" s="41" t="s">
        <v>281</v>
      </c>
      <c r="T34" s="10">
        <v>84</v>
      </c>
      <c r="U34" s="11" t="str">
        <f ca="1">CONCATENATE(TEXT(INT(CEILING(INDIRECT("T34"),5)/60),"00"),":",TEXT(MOD(CEILING(INDIRECT("T34"),5),60),"00"))</f>
        <v>01:25</v>
      </c>
      <c r="V34" s="9">
        <f ca="1">$V$35-$Y$34</f>
        <v>0.64236111111111116</v>
      </c>
      <c r="W34" s="40" t="s">
        <v>288</v>
      </c>
      <c r="X34" s="10">
        <v>97</v>
      </c>
      <c r="Y34" s="11" t="str">
        <f ca="1">CONCATENATE(TEXT(INT(CEILING(INDIRECT("X34"),5)/60),"00"),":",TEXT(MOD(CEILING(INDIRECT("X34"),5),60),"00"))</f>
        <v>01:40</v>
      </c>
      <c r="Z34" s="9">
        <f ca="1">$Z$35-$AC$34</f>
        <v>0.69097222222222232</v>
      </c>
      <c r="AA34" s="41" t="s">
        <v>294</v>
      </c>
      <c r="AB34" s="10">
        <v>98</v>
      </c>
      <c r="AC34" s="11" t="str">
        <f ca="1">CONCATENATE(TEXT(INT(CEILING(INDIRECT("AB34"),5)/60),"00"),":",TEXT(MOD(CEILING(INDIRECT("AB34"),5),60),"00"))</f>
        <v>01:40</v>
      </c>
    </row>
    <row r="35" spans="2:29" ht="13.5" customHeight="1" x14ac:dyDescent="0.2">
      <c r="B35" s="9">
        <f ca="1">$B$36-$E$35</f>
        <v>0.73958333333333337</v>
      </c>
      <c r="C35" s="40" t="s">
        <v>254</v>
      </c>
      <c r="D35" s="10">
        <v>103</v>
      </c>
      <c r="E35" s="11" t="str">
        <f ca="1">CONCATENATE(TEXT(INT(CEILING(INDIRECT("D35"),5)/60),"00"),":",TEXT(MOD(CEILING(INDIRECT("D35"),5),60),"00"))</f>
        <v>01:45</v>
      </c>
      <c r="F35" s="9">
        <f ca="1">$F$36-$I$35</f>
        <v>0.72569444444444442</v>
      </c>
      <c r="G35" s="40" t="s">
        <v>146</v>
      </c>
      <c r="H35" s="10">
        <v>91</v>
      </c>
      <c r="I35" s="11" t="str">
        <f ca="1">CONCATENATE(TEXT(INT(CEILING(INDIRECT("H35"),5)/60),"00"),":",TEXT(MOD(CEILING(INDIRECT("H35"),5),60),"00"))</f>
        <v>01:35</v>
      </c>
      <c r="J35" s="9">
        <f ca="1">$J$36-$M$35</f>
        <v>0.74305555555555558</v>
      </c>
      <c r="K35" s="38" t="s">
        <v>39</v>
      </c>
      <c r="L35" s="10">
        <v>94</v>
      </c>
      <c r="M35" s="11" t="str">
        <f ca="1">CONCATENATE(TEXT(INT(CEILING(INDIRECT("L35"),5)/60),"00"),":",TEXT(MOD(CEILING(INDIRECT("L35"),5),60),"00"))</f>
        <v>01:35</v>
      </c>
      <c r="N35" s="9">
        <f ca="1">$N$36-$Q$35</f>
        <v>0.74305555555555558</v>
      </c>
      <c r="O35" s="40" t="s">
        <v>274</v>
      </c>
      <c r="P35" s="10">
        <v>91</v>
      </c>
      <c r="Q35" s="11" t="str">
        <f ca="1">CONCATENATE(TEXT(INT(CEILING(INDIRECT("P35"),5)/60),"00"),":",TEXT(MOD(CEILING(INDIRECT("P35"),5),60),"00"))</f>
        <v>01:35</v>
      </c>
      <c r="R35" s="9">
        <f ca="1">$R$36-$U$35</f>
        <v>0.74305555555555558</v>
      </c>
      <c r="S35" s="40" t="s">
        <v>282</v>
      </c>
      <c r="T35" s="10">
        <v>101</v>
      </c>
      <c r="U35" s="11" t="str">
        <f ca="1">CONCATENATE(TEXT(INT(CEILING(INDIRECT("T35"),5)/60),"00"),":",TEXT(MOD(CEILING(INDIRECT("T35"),5),60),"00"))</f>
        <v>01:45</v>
      </c>
      <c r="V35" s="9">
        <f ca="1">$V$36-$Y$35</f>
        <v>0.71180555555555558</v>
      </c>
      <c r="W35" s="41" t="s">
        <v>289</v>
      </c>
      <c r="X35" s="10">
        <v>97</v>
      </c>
      <c r="Y35" s="11" t="str">
        <f ca="1">CONCATENATE(TEXT(INT(CEILING(INDIRECT("X35"),5)/60),"00"),":",TEXT(MOD(CEILING(INDIRECT("X35"),5),60),"00"))</f>
        <v>01:40</v>
      </c>
      <c r="Z35" s="9">
        <f ca="1">$Z$36-$AC$35</f>
        <v>0.76041666666666674</v>
      </c>
      <c r="AA35" s="39" t="s">
        <v>28</v>
      </c>
      <c r="AB35" s="10">
        <v>62</v>
      </c>
      <c r="AC35" s="11" t="str">
        <f ca="1">CONCATENATE(TEXT(INT(CEILING(INDIRECT("AB35"),5)/60),"00"),":",TEXT(MOD(CEILING(INDIRECT("AB35"),5),60),"00"))</f>
        <v>01:05</v>
      </c>
    </row>
    <row r="36" spans="2:29" ht="13.5" customHeight="1" x14ac:dyDescent="0.2">
      <c r="B36" s="9">
        <f ca="1">$B$37-$E$36</f>
        <v>0.8125</v>
      </c>
      <c r="C36" s="39" t="s">
        <v>109</v>
      </c>
      <c r="D36" s="10">
        <v>87</v>
      </c>
      <c r="E36" s="11" t="str">
        <f ca="1">CONCATENATE(TEXT(INT(CEILING(INDIRECT("D36"),5)/60),"00"),":",TEXT(MOD(CEILING(INDIRECT("D36"),5),60),"00"))</f>
        <v>01:30</v>
      </c>
      <c r="F36" s="9">
        <f ca="1">$F$37-$I$36</f>
        <v>0.79166666666666663</v>
      </c>
      <c r="G36" s="39" t="s">
        <v>87</v>
      </c>
      <c r="H36" s="10">
        <v>116</v>
      </c>
      <c r="I36" s="11" t="str">
        <f ca="1">CONCATENATE(TEXT(INT(CEILING(INDIRECT("H36"),5)/60),"00"),":",TEXT(MOD(CEILING(INDIRECT("H36"),5),60),"00"))</f>
        <v>02:00</v>
      </c>
      <c r="J36" s="9">
        <f ca="1">$J$37-$M$36</f>
        <v>0.80902777777777779</v>
      </c>
      <c r="K36" s="39" t="s">
        <v>266</v>
      </c>
      <c r="L36" s="10">
        <v>91</v>
      </c>
      <c r="M36" s="11" t="str">
        <f ca="1">CONCATENATE(TEXT(INT(CEILING(INDIRECT("L36"),5)/60),"00"),":",TEXT(MOD(CEILING(INDIRECT("L36"),5),60),"00"))</f>
        <v>01:35</v>
      </c>
      <c r="N36" s="9">
        <f ca="1">$N$37-$Q$36</f>
        <v>0.80902777777777779</v>
      </c>
      <c r="O36" s="39" t="s">
        <v>275</v>
      </c>
      <c r="P36" s="10">
        <v>93</v>
      </c>
      <c r="Q36" s="11" t="str">
        <f ca="1">CONCATENATE(TEXT(INT(CEILING(INDIRECT("P36"),5)/60),"00"),":",TEXT(MOD(CEILING(INDIRECT("P36"),5),60),"00"))</f>
        <v>01:35</v>
      </c>
      <c r="R36" s="9">
        <f ca="1">$R$37-$U$36</f>
        <v>0.81597222222222221</v>
      </c>
      <c r="S36" s="39" t="s">
        <v>152</v>
      </c>
      <c r="T36" s="10">
        <v>84</v>
      </c>
      <c r="U36" s="11" t="str">
        <f ca="1">CONCATENATE(TEXT(INT(CEILING(INDIRECT("T36"),5)/60),"00"),":",TEXT(MOD(CEILING(INDIRECT("T36"),5),60),"00"))</f>
        <v>01:25</v>
      </c>
      <c r="V36" s="9">
        <f ca="1">$V$37-$Y$36</f>
        <v>0.78125</v>
      </c>
      <c r="W36" s="39" t="s">
        <v>290</v>
      </c>
      <c r="X36" s="10">
        <v>131</v>
      </c>
      <c r="Y36" s="11" t="str">
        <f ca="1">CONCATENATE(TEXT(INT(CEILING(INDIRECT("X36"),5)/60),"00"),":",TEXT(MOD(CEILING(INDIRECT("X36"),5),60),"00"))</f>
        <v>02:15</v>
      </c>
      <c r="Z36" s="9">
        <f ca="1">$Z$37-$AC$36</f>
        <v>0.80555555555555558</v>
      </c>
      <c r="AA36" s="39" t="s">
        <v>154</v>
      </c>
      <c r="AB36" s="10">
        <v>96</v>
      </c>
      <c r="AC36" s="11" t="str">
        <f ca="1">CONCATENATE(TEXT(INT(CEILING(INDIRECT("AB36"),5)/60),"00"),":",TEXT(MOD(CEILING(INDIRECT("AB36"),5),60),"00"))</f>
        <v>01:40</v>
      </c>
    </row>
    <row r="37" spans="2:29" ht="13.5" customHeight="1" x14ac:dyDescent="0.2">
      <c r="B37" s="22">
        <v>0.875</v>
      </c>
      <c r="C37" s="49" t="s">
        <v>41</v>
      </c>
      <c r="D37" s="23">
        <v>112</v>
      </c>
      <c r="E37" s="11" t="str">
        <f ca="1">CONCATENATE(TEXT(INT(CEILING(INDIRECT("D37"),5)/60),"00"),":",TEXT(MOD(CEILING(INDIRECT("D37"),5),60),"00"))</f>
        <v>01:55</v>
      </c>
      <c r="F37" s="22">
        <v>0.875</v>
      </c>
      <c r="G37" s="49" t="s">
        <v>47</v>
      </c>
      <c r="H37" s="23">
        <v>116</v>
      </c>
      <c r="I37" s="11" t="str">
        <f ca="1">CONCATENATE(TEXT(INT(CEILING(INDIRECT("H37"),5)/60),"00"),":",TEXT(MOD(CEILING(INDIRECT("H37"),5),60),"00"))</f>
        <v>02:00</v>
      </c>
      <c r="J37" s="22">
        <v>0.875</v>
      </c>
      <c r="K37" s="49" t="s">
        <v>114</v>
      </c>
      <c r="L37" s="23">
        <v>96</v>
      </c>
      <c r="M37" s="11" t="str">
        <f ca="1">CONCATENATE(TEXT(INT(CEILING(INDIRECT("L37"),5)/60),"00"),":",TEXT(MOD(CEILING(INDIRECT("L37"),5),60),"00"))</f>
        <v>01:40</v>
      </c>
      <c r="N37" s="22">
        <v>0.875</v>
      </c>
      <c r="O37" s="49" t="s">
        <v>99</v>
      </c>
      <c r="P37" s="23">
        <v>88</v>
      </c>
      <c r="Q37" s="11" t="str">
        <f ca="1">CONCATENATE(TEXT(INT(CEILING(INDIRECT("P37"),5)/60),"00"),":",TEXT(MOD(CEILING(INDIRECT("P37"),5),60),"00"))</f>
        <v>01:30</v>
      </c>
      <c r="R37" s="22">
        <v>0.875</v>
      </c>
      <c r="S37" s="49" t="s">
        <v>52</v>
      </c>
      <c r="T37" s="23">
        <v>101</v>
      </c>
      <c r="U37" s="11" t="str">
        <f ca="1">CONCATENATE(TEXT(INT(CEILING(INDIRECT("T37"),5)/60),"00"),":",TEXT(MOD(CEILING(INDIRECT("T37"),5),60),"00"))</f>
        <v>01:45</v>
      </c>
      <c r="V37" s="22">
        <v>0.875</v>
      </c>
      <c r="W37" s="49" t="s">
        <v>94</v>
      </c>
      <c r="X37" s="23">
        <v>121</v>
      </c>
      <c r="Y37" s="11" t="str">
        <f ca="1">CONCATENATE(TEXT(INT(CEILING(INDIRECT("X37"),5)/60),"00"),":",TEXT(MOD(CEILING(INDIRECT("X37"),5),60),"00"))</f>
        <v>02:05</v>
      </c>
      <c r="Z37" s="22">
        <v>0.875</v>
      </c>
      <c r="AA37" s="49" t="s">
        <v>412</v>
      </c>
      <c r="AB37" s="23">
        <v>92</v>
      </c>
      <c r="AC37" s="11" t="str">
        <f ca="1">CONCATENATE(TEXT(INT(CEILING(INDIRECT("AB37"),5)/60),"00"),":",TEXT(MOD(CEILING(INDIRECT("AB37"),5),60),"00"))</f>
        <v>01:35</v>
      </c>
    </row>
    <row r="38" spans="2:29" ht="13.5" customHeight="1" x14ac:dyDescent="0.2">
      <c r="B38" s="9">
        <f ca="1">IF($B$37+$E$37&gt;1,$B$37+$E$37-1,$B$37+$E$37)</f>
        <v>0.95486111111111116</v>
      </c>
      <c r="C38" s="41" t="s">
        <v>42</v>
      </c>
      <c r="D38" s="12">
        <v>81</v>
      </c>
      <c r="E38" s="11" t="str">
        <f ca="1">CONCATENATE(TEXT(INT(CEILING(INDIRECT("D38"),5)/60),"00"),":",TEXT(MOD(CEILING(INDIRECT("D38"),5),60),"00"))</f>
        <v>01:25</v>
      </c>
      <c r="F38" s="9">
        <f ca="1">IF($F$37+$I$37&gt;1,$F$37+$I$37-1,$F$37+$I$37)</f>
        <v>0.95833333333333337</v>
      </c>
      <c r="G38" s="41" t="s">
        <v>124</v>
      </c>
      <c r="H38" s="12">
        <v>86</v>
      </c>
      <c r="I38" s="11" t="str">
        <f ca="1">CONCATENATE(TEXT(INT(CEILING(INDIRECT("H38"),5)/60),"00"),":",TEXT(MOD(CEILING(INDIRECT("H38"),5),60),"00"))</f>
        <v>01:30</v>
      </c>
      <c r="J38" s="9">
        <f ca="1">IF($J$37+$M$37&gt;1,$J$37+$M$37-1,$J$37+$M$37)</f>
        <v>0.94444444444444442</v>
      </c>
      <c r="K38" s="41" t="s">
        <v>125</v>
      </c>
      <c r="L38" s="12">
        <v>101</v>
      </c>
      <c r="M38" s="11" t="str">
        <f ca="1">CONCATENATE(TEXT(INT(CEILING(INDIRECT("L38"),5)/60),"00"),":",TEXT(MOD(CEILING(INDIRECT("L38"),5),60),"00"))</f>
        <v>01:45</v>
      </c>
      <c r="N38" s="9">
        <f ca="1">IF($N$37+$Q$37&gt;1,$N$37+$Q$37-1,$N$37+$Q$37)</f>
        <v>0.9375</v>
      </c>
      <c r="O38" s="41" t="s">
        <v>129</v>
      </c>
      <c r="P38" s="12">
        <v>119</v>
      </c>
      <c r="Q38" s="11" t="str">
        <f ca="1">CONCATENATE(TEXT(INT(CEILING(INDIRECT("P38"),5)/60),"00"),":",TEXT(MOD(CEILING(INDIRECT("P38"),5),60),"00"))</f>
        <v>02:00</v>
      </c>
      <c r="R38" s="9">
        <f ca="1">IF($R$37+$U$37&gt;1,$R$37+$U$37-1,$R$37+$U$37)</f>
        <v>0.94791666666666663</v>
      </c>
      <c r="S38" s="41" t="s">
        <v>171</v>
      </c>
      <c r="T38" s="12">
        <v>89</v>
      </c>
      <c r="U38" s="11" t="str">
        <f ca="1">CONCATENATE(TEXT(INT(CEILING(INDIRECT("T38"),5)/60),"00"),":",TEXT(MOD(CEILING(INDIRECT("T38"),5),60),"00"))</f>
        <v>01:30</v>
      </c>
      <c r="V38" s="9">
        <f ca="1">IF($V$37+$Y$37&gt;1,$V$37+$Y$37-1,$V$37+$Y$37)</f>
        <v>0.96180555555555558</v>
      </c>
      <c r="W38" s="41" t="s">
        <v>28</v>
      </c>
      <c r="X38" s="12">
        <v>62</v>
      </c>
      <c r="Y38" s="11" t="str">
        <f ca="1">CONCATENATE(TEXT(INT(CEILING(INDIRECT("X38"),5)/60),"00"),":",TEXT(MOD(CEILING(INDIRECT("X38"),5),60),"00"))</f>
        <v>01:05</v>
      </c>
      <c r="Z38" s="9">
        <f ca="1">IF($Z$37+$AC$37&gt;1,$Z$37+$AC$37-1,$Z$37+$AC$37)</f>
        <v>0.94097222222222221</v>
      </c>
      <c r="AA38" s="41" t="s">
        <v>58</v>
      </c>
      <c r="AB38" s="12">
        <v>102</v>
      </c>
      <c r="AC38" s="11" t="str">
        <f ca="1">CONCATENATE(TEXT(INT(CEILING(INDIRECT("AB38"),5)/60),"00"),":",TEXT(MOD(CEILING(INDIRECT("AB38"),5),60),"00"))</f>
        <v>01:45</v>
      </c>
    </row>
    <row r="39" spans="2:29" ht="13.5" customHeight="1" x14ac:dyDescent="0.2">
      <c r="B39" s="9">
        <f ca="1">IF($B$38+$E$38&gt;1,$B$38+$E$38-1,$B$38+$E$38)</f>
        <v>1.388888888888884E-2</v>
      </c>
      <c r="C39" s="208" t="s">
        <v>173</v>
      </c>
      <c r="D39" s="209">
        <v>138</v>
      </c>
      <c r="E39" s="11" t="str">
        <f ca="1">CONCATENATE(TEXT(INT(CEILING(INDIRECT("D39"),5)/60),"00"),":",TEXT(MOD(CEILING(INDIRECT("D39"),5),60),"00"))</f>
        <v>02:20</v>
      </c>
      <c r="F39" s="9">
        <f ca="1">IF($F$38+$I$38&gt;1,$F$38+$I$38-1,$F$38+$I$38)</f>
        <v>2.0833333333333481E-2</v>
      </c>
      <c r="G39" s="208" t="s">
        <v>178</v>
      </c>
      <c r="H39" s="209">
        <v>154</v>
      </c>
      <c r="I39" s="11" t="str">
        <f ca="1">CONCATENATE(TEXT(INT(CEILING(INDIRECT("H39"),5)/60),"00"),":",TEXT(MOD(CEILING(INDIRECT("H39"),5),60),"00"))</f>
        <v>02:35</v>
      </c>
      <c r="J39" s="9">
        <f ca="1">IF($J$38+$M$38&gt;1,$J$38+$M$38-1,$J$38+$M$38)</f>
        <v>1.736111111111116E-2</v>
      </c>
      <c r="K39" s="208" t="s">
        <v>180</v>
      </c>
      <c r="L39" s="209">
        <v>142</v>
      </c>
      <c r="M39" s="11" t="str">
        <f ca="1">CONCATENATE(TEXT(INT(CEILING(INDIRECT("L39"),5)/60),"00"),":",TEXT(MOD(CEILING(INDIRECT("L39"),5),60),"00"))</f>
        <v>02:25</v>
      </c>
      <c r="N39" s="9">
        <f ca="1">IF($N$38+$Q$38&gt;1,$N$38+$Q$38-1,$N$38+$Q$38)</f>
        <v>2.0833333333333259E-2</v>
      </c>
      <c r="O39" s="208" t="s">
        <v>182</v>
      </c>
      <c r="P39" s="209">
        <v>124</v>
      </c>
      <c r="Q39" s="11" t="str">
        <f ca="1">CONCATENATE(TEXT(INT(CEILING(INDIRECT("P39"),5)/60),"00"),":",TEXT(MOD(CEILING(INDIRECT("P39"),5),60),"00"))</f>
        <v>02:05</v>
      </c>
      <c r="R39" s="9">
        <f ca="1">IF($R$38+$U$38&gt;1,$R$38+$U$38-1,$R$38+$U$38)</f>
        <v>1.0416666666666519E-2</v>
      </c>
      <c r="S39" s="208" t="s">
        <v>184</v>
      </c>
      <c r="T39" s="209">
        <v>118</v>
      </c>
      <c r="U39" s="11" t="str">
        <f ca="1">CONCATENATE(TEXT(INT(CEILING(INDIRECT("T39"),5)/60),"00"),":",TEXT(MOD(CEILING(INDIRECT("T39"),5),60),"00"))</f>
        <v>02:00</v>
      </c>
      <c r="V39" s="9">
        <f ca="1">IF($V$38+$Y$38&gt;1,$V$38+$Y$38-1,$V$38+$Y$38)</f>
        <v>6.9444444444444198E-3</v>
      </c>
      <c r="W39" s="208" t="s">
        <v>199</v>
      </c>
      <c r="X39" s="209">
        <v>136</v>
      </c>
      <c r="Y39" s="11" t="str">
        <f ca="1">CONCATENATE(TEXT(INT(CEILING(INDIRECT("X39"),5)/60),"00"),":",TEXT(MOD(CEILING(INDIRECT("X39"),5),60),"00"))</f>
        <v>02:20</v>
      </c>
      <c r="Z39" s="9">
        <f ca="1">IF($Z$38+$AC$38&gt;1,$Z$38+$AC$38-1,$Z$38+$AC$38)</f>
        <v>1.388888888888884E-2</v>
      </c>
      <c r="AA39" s="208" t="s">
        <v>185</v>
      </c>
      <c r="AB39" s="209">
        <v>121</v>
      </c>
      <c r="AC39" s="11" t="str">
        <f ca="1">CONCATENATE(TEXT(INT(CEILING(INDIRECT("AB39"),5)/60),"00"),":",TEXT(MOD(CEILING(INDIRECT("AB39"),5),60),"00"))</f>
        <v>02:05</v>
      </c>
    </row>
    <row r="40" spans="2:29" ht="13.5" customHeight="1" x14ac:dyDescent="0.2">
      <c r="B40" s="9">
        <f ca="1">IF($B$39+$E$39&gt;1,$B$39+$E$39-1,$B$39+$E$39)</f>
        <v>0.11111111111111106</v>
      </c>
      <c r="C40" s="208" t="s">
        <v>177</v>
      </c>
      <c r="D40" s="209">
        <v>129</v>
      </c>
      <c r="E40" s="11" t="str">
        <f ca="1">CONCATENATE(TEXT(INT(CEILING(INDIRECT("D40"),5)/60),"00"),":",TEXT(MOD(CEILING(INDIRECT("D40"),5),60),"00"))</f>
        <v>02:10</v>
      </c>
      <c r="F40" s="9">
        <f ca="1">IF($F$39+$I$39&gt;1,$F$39+$I$39-1,$F$39+$I$39)</f>
        <v>0.12847222222222238</v>
      </c>
      <c r="G40" s="208" t="s">
        <v>179</v>
      </c>
      <c r="H40" s="209">
        <v>97</v>
      </c>
      <c r="I40" s="11" t="str">
        <f ca="1">CONCATENATE(TEXT(INT(CEILING(INDIRECT("H40"),5)/60),"00"),":",TEXT(MOD(CEILING(INDIRECT("H40"),5),60),"00"))</f>
        <v>01:40</v>
      </c>
      <c r="J40" s="9">
        <f ca="1">IF($J$39+$M$39&gt;1,$J$39+$M$39-1,$J$39+$M$39)</f>
        <v>0.11805555555555559</v>
      </c>
      <c r="K40" s="208" t="s">
        <v>181</v>
      </c>
      <c r="L40" s="209">
        <v>117</v>
      </c>
      <c r="M40" s="11" t="str">
        <f ca="1">CONCATENATE(TEXT(INT(CEILING(INDIRECT("L40"),5)/60),"00"),":",TEXT(MOD(CEILING(INDIRECT("L40"),5),60),"00"))</f>
        <v>02:00</v>
      </c>
      <c r="N40" s="9">
        <f ca="1">IF($N$39+$Q$39&gt;1,$N$39+$Q$39-1,$N$39+$Q$39)</f>
        <v>0.10763888888888883</v>
      </c>
      <c r="O40" s="208" t="s">
        <v>183</v>
      </c>
      <c r="P40" s="209">
        <v>121</v>
      </c>
      <c r="Q40" s="11" t="str">
        <f ca="1">CONCATENATE(TEXT(INT(CEILING(INDIRECT("P40"),5)/60),"00"),":",TEXT(MOD(CEILING(INDIRECT("P40"),5),60),"00"))</f>
        <v>02:05</v>
      </c>
      <c r="R40" s="9">
        <f ca="1">IF($R$39+$U$39&gt;1,$R$39+$U$39-1,$R$39+$U$39)</f>
        <v>9.3749999999999847E-2</v>
      </c>
      <c r="S40" s="210" t="s">
        <v>188</v>
      </c>
      <c r="T40" s="211">
        <v>159</v>
      </c>
      <c r="U40" s="11" t="str">
        <f ca="1">CONCATENATE(TEXT(INT(CEILING(INDIRECT("T40"),5)/60),"00"),":",TEXT(MOD(CEILING(INDIRECT("T40"),5),60),"00"))</f>
        <v>02:40</v>
      </c>
      <c r="V40" s="9">
        <f ca="1">IF($V$39+$Y$39&gt;1,$V$39+$Y$39-1,$V$39+$Y$39)</f>
        <v>0.10416666666666664</v>
      </c>
      <c r="W40" s="208" t="s">
        <v>192</v>
      </c>
      <c r="X40" s="209">
        <v>119</v>
      </c>
      <c r="Y40" s="11" t="str">
        <f ca="1">CONCATENATE(TEXT(INT(CEILING(INDIRECT("X40"),5)/60),"00"),":",TEXT(MOD(CEILING(INDIRECT("X40"),5),60),"00"))</f>
        <v>02:00</v>
      </c>
      <c r="Z40" s="9">
        <f ca="1">IF($Z$39+$AC$39&gt;1,$Z$39+$AC$39-1,$Z$39+$AC$39)</f>
        <v>0.10069444444444441</v>
      </c>
      <c r="AA40" s="208" t="s">
        <v>189</v>
      </c>
      <c r="AB40" s="209">
        <v>137</v>
      </c>
      <c r="AC40" s="11" t="str">
        <f ca="1">CONCATENATE(TEXT(INT(CEILING(INDIRECT("AB40"),5)/60),"00"),":",TEXT(MOD(CEILING(INDIRECT("AB40"),5),60),"00"))</f>
        <v>02:20</v>
      </c>
    </row>
    <row r="41" spans="2:29" ht="13.5" customHeight="1" x14ac:dyDescent="0.2">
      <c r="B41" s="9">
        <f ca="1">IF($B$40+$E$40&gt;1,$B$40+$E$40-1,$B$40+$E$40)</f>
        <v>0.20138888888888884</v>
      </c>
      <c r="C41" s="41" t="s">
        <v>232</v>
      </c>
      <c r="D41" s="10">
        <v>96</v>
      </c>
      <c r="E41" s="11" t="str">
        <f ca="1">CONCATENATE(TEXT(INT(CEILING(INDIRECT("D41"),5)/60),"00"),":",TEXT(MOD(CEILING(INDIRECT("D41"),5),60),"00"))</f>
        <v>01:40</v>
      </c>
      <c r="F41" s="9">
        <f ca="1">IF($F$40+$I$40&gt;1,$F$40+$I$40-1,$F$40+$I$40)</f>
        <v>0.1979166666666668</v>
      </c>
      <c r="G41" s="41" t="s">
        <v>229</v>
      </c>
      <c r="H41" s="10">
        <v>101</v>
      </c>
      <c r="I41" s="11" t="str">
        <f ca="1">CONCATENATE(TEXT(INT(CEILING(INDIRECT("H41"),5)/60),"00"),":",TEXT(MOD(CEILING(INDIRECT("H41"),5),60),"00"))</f>
        <v>01:45</v>
      </c>
      <c r="J41" s="9">
        <f ca="1">IF($J$40+$M$40&gt;1,$J$40+$M$40-1,$J$40+$M$40)</f>
        <v>0.20138888888888892</v>
      </c>
      <c r="K41" s="41" t="s">
        <v>232</v>
      </c>
      <c r="L41" s="10">
        <v>96</v>
      </c>
      <c r="M41" s="11" t="str">
        <f ca="1">CONCATENATE(TEXT(INT(CEILING(INDIRECT("L41"),5)/60),"00"),":",TEXT(MOD(CEILING(INDIRECT("L41"),5),60),"00"))</f>
        <v>01:40</v>
      </c>
      <c r="N41" s="9">
        <f ca="1">IF($N$40+$Q$40&gt;1,$N$40+$Q$40-1,$N$40+$Q$40)</f>
        <v>0.19444444444444439</v>
      </c>
      <c r="O41" s="41" t="s">
        <v>222</v>
      </c>
      <c r="P41" s="10">
        <v>106</v>
      </c>
      <c r="Q41" s="11" t="str">
        <f ca="1">CONCATENATE(TEXT(INT(CEILING(INDIRECT("P41"),5)/60),"00"),":",TEXT(MOD(CEILING(INDIRECT("P41"),5),60),"00"))</f>
        <v>01:50</v>
      </c>
      <c r="R41" s="9">
        <f ca="1">IF($R$40+$U$40&gt;1,$R$40+$U$40-1,$R$40+$U$40)</f>
        <v>0.20486111111111094</v>
      </c>
      <c r="S41" s="41" t="s">
        <v>237</v>
      </c>
      <c r="T41" s="10">
        <v>93</v>
      </c>
      <c r="U41" s="11" t="str">
        <f ca="1">CONCATENATE(TEXT(INT(CEILING(INDIRECT("T41"),5)/60),"00"),":",TEXT(MOD(CEILING(INDIRECT("T41"),5),60),"00"))</f>
        <v>01:35</v>
      </c>
      <c r="V41" s="9">
        <f ca="1">IF($V$40+$Y$40&gt;1,$V$40+$Y$40-1,$V$40+$Y$40)</f>
        <v>0.18749999999999997</v>
      </c>
      <c r="W41" s="34" t="s">
        <v>238</v>
      </c>
      <c r="X41" s="1">
        <v>118</v>
      </c>
      <c r="Y41" s="11" t="str">
        <f ca="1">CONCATENATE(TEXT(INT(CEILING(INDIRECT("X41"),5)/60),"00"),":",TEXT(MOD(CEILING(INDIRECT("X41"),5),60),"00"))</f>
        <v>02:00</v>
      </c>
      <c r="Z41" s="9">
        <f ca="1">IF($Z$40+$AC$40&gt;1,$Z$40+$AC$40-1,$Z$40+$AC$40)</f>
        <v>0.19791666666666663</v>
      </c>
      <c r="AA41" s="41" t="s">
        <v>229</v>
      </c>
      <c r="AB41" s="10">
        <v>101</v>
      </c>
      <c r="AC41" s="11" t="str">
        <f ca="1">CONCATENATE(TEXT(INT(CEILING(INDIRECT("AB41"),5)/60),"00"),":",TEXT(MOD(CEILING(INDIRECT("AB41"),5),60),"00"))</f>
        <v>01:45</v>
      </c>
    </row>
    <row r="42" spans="2:29" ht="13.5" customHeight="1" x14ac:dyDescent="0.2">
      <c r="B42" s="9">
        <f ca="1">$B$41+$E$41</f>
        <v>0.27083333333333326</v>
      </c>
      <c r="C42" s="41"/>
      <c r="D42" s="12"/>
      <c r="E42" s="11" t="str">
        <f ca="1">CONCATENATE(TEXT(INT(CEILING(INDIRECT("D42"),5)/60),"00"),":",TEXT(MOD(CEILING(INDIRECT("D42"),5),60),"00"))</f>
        <v>00:00</v>
      </c>
      <c r="F42" s="9">
        <f ca="1">$F$41+$I$41</f>
        <v>0.27083333333333348</v>
      </c>
      <c r="G42" s="41"/>
      <c r="H42" s="12"/>
      <c r="I42" s="11" t="str">
        <f ca="1">CONCATENATE(TEXT(INT(CEILING(INDIRECT("H42"),5)/60),"00"),":",TEXT(MOD(CEILING(INDIRECT("H42"),5),60),"00"))</f>
        <v>00:00</v>
      </c>
      <c r="J42" s="9">
        <f ca="1">$J$41+$M$41</f>
        <v>0.27083333333333337</v>
      </c>
      <c r="K42" s="41"/>
      <c r="L42" s="12"/>
      <c r="M42" s="11" t="str">
        <f ca="1">CONCATENATE(TEXT(INT(CEILING(INDIRECT("L42"),5)/60),"00"),":",TEXT(MOD(CEILING(INDIRECT("L42"),5),60),"00"))</f>
        <v>00:00</v>
      </c>
      <c r="N42" s="9">
        <f ca="1">$N$41+$Q$41</f>
        <v>0.27083333333333326</v>
      </c>
      <c r="O42" s="41"/>
      <c r="P42" s="12"/>
      <c r="Q42" s="11" t="str">
        <f ca="1">CONCATENATE(TEXT(INT(CEILING(INDIRECT("P42"),5)/60),"00"),":",TEXT(MOD(CEILING(INDIRECT("P42"),5),60),"00"))</f>
        <v>00:00</v>
      </c>
      <c r="R42" s="9">
        <f ca="1">$R$41+$U$41</f>
        <v>0.27083333333333315</v>
      </c>
      <c r="S42" s="41"/>
      <c r="T42" s="12"/>
      <c r="U42" s="11" t="str">
        <f ca="1">CONCATENATE(TEXT(INT(CEILING(INDIRECT("T42"),5)/60),"00"),":",TEXT(MOD(CEILING(INDIRECT("T42"),5),60),"00"))</f>
        <v>00:00</v>
      </c>
      <c r="V42" s="9">
        <f ca="1">$V$41+$Y$41</f>
        <v>0.27083333333333331</v>
      </c>
      <c r="W42" s="41"/>
      <c r="X42" s="12"/>
      <c r="Y42" s="11" t="str">
        <f ca="1">CONCATENATE(TEXT(INT(CEILING(INDIRECT("X42"),5)/60),"00"),":",TEXT(MOD(CEILING(INDIRECT("X42"),5),60),"00"))</f>
        <v>00:00</v>
      </c>
      <c r="Z42" s="9">
        <f ca="1">$Z$41+$AC$41</f>
        <v>0.27083333333333331</v>
      </c>
      <c r="AA42" s="41"/>
      <c r="AB42" s="12"/>
      <c r="AC42" s="11" t="str">
        <f ca="1">CONCATENATE(TEXT(INT(CEILING(INDIRECT("AB42"),5)/60),"00"),":",TEXT(MOD(CEILING(INDIRECT("AB42"),5),60),"00"))</f>
        <v>00:00</v>
      </c>
    </row>
    <row r="43" spans="2:29" ht="13.5" customHeight="1" x14ac:dyDescent="0.25">
      <c r="B43" s="9">
        <f ca="1">$B$42+$E$42</f>
        <v>0.27083333333333326</v>
      </c>
      <c r="C43" s="43"/>
      <c r="D43" s="154">
        <f ca="1">870-($E$28+$E$29+$E$30+$E$31+$E$32+$E$33+$E$34+$E$35+$E$36)*1440</f>
        <v>0</v>
      </c>
      <c r="E43" s="150" t="str">
        <f ca="1">CONCATENATE(TEXT(INT(CEILING(INDIRECT("D43"),5)/60),"00"),":",TEXT(MOD(CEILING(INDIRECT("D43"),5),60),"00"))</f>
        <v>00:00</v>
      </c>
      <c r="F43" s="9">
        <f ca="1">$F$42+$I$42</f>
        <v>0.27083333333333348</v>
      </c>
      <c r="G43" s="43"/>
      <c r="H43" s="154">
        <f ca="1">870-($I$28+$I$29+$I$30+$I$31+$I$32+$I$33+$I$34+$I$35+$I$36)*1440</f>
        <v>0</v>
      </c>
      <c r="I43" s="150" t="str">
        <f ca="1">CONCATENATE(TEXT(INT(CEILING(INDIRECT("H43"),5)/60),"00"),":",TEXT(MOD(CEILING(INDIRECT("H43"),5),60),"00"))</f>
        <v>00:00</v>
      </c>
      <c r="J43" s="9">
        <f ca="1">$J$42+$M$42</f>
        <v>0.27083333333333337</v>
      </c>
      <c r="K43" s="43"/>
      <c r="L43" s="154">
        <f ca="1">870-($M$28+$M$29+$M$30+$M$31+$M$32+$M$33+$M$34+$M$35+$M$36)*1440</f>
        <v>0</v>
      </c>
      <c r="M43" s="150" t="str">
        <f ca="1">CONCATENATE(TEXT(INT(CEILING(INDIRECT("L43"),5)/60),"00"),":",TEXT(MOD(CEILING(INDIRECT("L43"),5),60),"00"))</f>
        <v>00:00</v>
      </c>
      <c r="N43" s="9">
        <f ca="1">$N$42+$Q$42</f>
        <v>0.27083333333333326</v>
      </c>
      <c r="O43" s="43"/>
      <c r="P43" s="154">
        <f ca="1">870-($Q$28+$Q$29+$Q$30+$Q$31+$Q$32+$Q$33+$Q$34+$Q$35+$Q$36)*1440</f>
        <v>0</v>
      </c>
      <c r="Q43" s="150" t="str">
        <f ca="1">CONCATENATE(TEXT(INT(CEILING(INDIRECT("P43"),5)/60),"00"),":",TEXT(MOD(CEILING(INDIRECT("P43"),5),60),"00"))</f>
        <v>00:00</v>
      </c>
      <c r="R43" s="9">
        <f ca="1">$R$42+$U$42</f>
        <v>0.27083333333333315</v>
      </c>
      <c r="S43" s="43"/>
      <c r="T43" s="154">
        <f ca="1">870-($U$28+$U$29+$U$30+$U$31+$U$32+$U$33+$U$34+$U$35+$U$36)*1440</f>
        <v>0</v>
      </c>
      <c r="U43" s="150" t="str">
        <f ca="1">CONCATENATE(TEXT(INT(CEILING(INDIRECT("T43"),5)/60),"00"),":",TEXT(MOD(CEILING(INDIRECT("T43"),5),60),"00"))</f>
        <v>00:00</v>
      </c>
      <c r="V43" s="9">
        <f ca="1">$V$42+$Y$42</f>
        <v>0.27083333333333331</v>
      </c>
      <c r="W43" s="43"/>
      <c r="X43" s="154">
        <f ca="1">870-($Y$28+$Y$29+$Y$30+$Y$31+$Y$32+$Y$33+$Y$34+$Y$35+$Y$36)*1440</f>
        <v>0</v>
      </c>
      <c r="Y43" s="150" t="str">
        <f ca="1">CONCATENATE(TEXT(INT(CEILING(INDIRECT("X43"),5)/60),"00"),":",TEXT(MOD(CEILING(INDIRECT("X43"),5),60),"00"))</f>
        <v>00:00</v>
      </c>
      <c r="Z43" s="9">
        <f ca="1">$Z$42+$AC$42</f>
        <v>0.27083333333333331</v>
      </c>
      <c r="AA43" s="43"/>
      <c r="AB43" s="154">
        <f ca="1">870-($AC$28+$AC$29+$AC$30+$AC$31+$AC$32+$AC$33+$AC$34+$AC$35+$AC$36)*1440</f>
        <v>0</v>
      </c>
      <c r="AC43" s="150" t="str">
        <f ca="1">CONCATENATE(TEXT(INT(CEILING(INDIRECT("AB43"),5)/60),"00"),":",TEXT(MOD(CEILING(INDIRECT("AB43"),5),60),"00"))</f>
        <v>00:00</v>
      </c>
    </row>
    <row r="44" spans="2:29" ht="13.5" customHeight="1" x14ac:dyDescent="0.25">
      <c r="D44" s="192">
        <f ca="1">570-($E$37+$E$38+$E$39+$E$40+$E$41+$E$42)*1440</f>
        <v>0</v>
      </c>
      <c r="E44" s="11" t="str">
        <f ca="1">CONCATENATE(TEXT(INT(CEILING(INDIRECT("D44"),5)/60),"00"),":",TEXT(MOD(CEILING(INDIRECT("D44"),5),60),"00"))</f>
        <v>00:00</v>
      </c>
      <c r="H44" s="192">
        <f ca="1">570-($I$37+$I$38+$I$39+$I$40+$I$41+$I$42)*1440</f>
        <v>0</v>
      </c>
      <c r="I44" s="11" t="str">
        <f ca="1">CONCATENATE(TEXT(INT(CEILING(INDIRECT("H44"),5)/60),"00"),":",TEXT(MOD(CEILING(INDIRECT("H44"),5),60),"00"))</f>
        <v>00:00</v>
      </c>
      <c r="L44" s="192">
        <f ca="1">570-($M$37+$M$38+$M$39+$M$40+$M$41+$M$42)*1440</f>
        <v>0</v>
      </c>
      <c r="M44" s="11" t="str">
        <f ca="1">CONCATENATE(TEXT(INT(CEILING(INDIRECT("L44"),5)/60),"00"),":",TEXT(MOD(CEILING(INDIRECT("L44"),5),60),"00"))</f>
        <v>00:00</v>
      </c>
      <c r="P44" s="192">
        <f ca="1">570-($Q$37+$Q$38+$Q$39+$Q$40+$Q$41+$Q$42)*1440</f>
        <v>0</v>
      </c>
      <c r="Q44" s="11" t="str">
        <f ca="1">CONCATENATE(TEXT(INT(CEILING(INDIRECT("P44"),5)/60),"00"),":",TEXT(MOD(CEILING(INDIRECT("P44"),5),60),"00"))</f>
        <v>00:00</v>
      </c>
      <c r="T44" s="192">
        <f ca="1">570-($U$37+$U$38+$U$39+$U$40+$U$41+$U$42)*1440</f>
        <v>0</v>
      </c>
      <c r="U44" s="11" t="str">
        <f ca="1">CONCATENATE(TEXT(INT(CEILING(INDIRECT("T44"),5)/60),"00"),":",TEXT(MOD(CEILING(INDIRECT("T44"),5),60),"00"))</f>
        <v>00:00</v>
      </c>
      <c r="X44" s="192">
        <f ca="1">570-($Y$37+$Y$38+$Y$39+$Y$40+$Y$41+$Y$42)*1440</f>
        <v>0</v>
      </c>
      <c r="Y44" s="11" t="str">
        <f ca="1">CONCATENATE(TEXT(INT(CEILING(INDIRECT("X44"),5)/60),"00"),":",TEXT(MOD(CEILING(INDIRECT("X44"),5),60),"00"))</f>
        <v>00:00</v>
      </c>
      <c r="AB44" s="192">
        <f ca="1">570-($AC$37+$AC$38+$AC$39+$AC$40+$AC$41+$AC$42)*1440</f>
        <v>0</v>
      </c>
      <c r="AC44" s="11" t="str">
        <f ca="1">CONCATENATE(TEXT(INT(CEILING(INDIRECT("AB44"),5)/60),"00"),":",TEXT(MOD(CEILING(INDIRECT("AB44"),5),60),"00"))</f>
        <v>00:00</v>
      </c>
    </row>
    <row r="45" spans="2:29" ht="13.5" customHeight="1" thickBot="1" x14ac:dyDescent="0.25">
      <c r="E45" s="11"/>
      <c r="I45" s="11"/>
      <c r="M45" s="11"/>
      <c r="Q45" s="11"/>
      <c r="U45" s="11"/>
      <c r="Y45" s="11"/>
      <c r="AC45" s="11"/>
    </row>
    <row r="46" spans="2:29" s="6" customFormat="1" ht="13.5" customHeight="1" thickBot="1" x14ac:dyDescent="0.25">
      <c r="B46" s="3" t="s">
        <v>8</v>
      </c>
      <c r="C46" s="4">
        <f>$AA$26+1</f>
        <v>43780</v>
      </c>
      <c r="D46" s="5" t="s">
        <v>7</v>
      </c>
      <c r="E46" s="189"/>
      <c r="F46" s="3" t="s">
        <v>8</v>
      </c>
      <c r="G46" s="4">
        <f>$C$46+1</f>
        <v>43781</v>
      </c>
      <c r="H46" s="5" t="s">
        <v>7</v>
      </c>
      <c r="I46" s="189"/>
      <c r="J46" s="3" t="s">
        <v>8</v>
      </c>
      <c r="K46" s="4">
        <f>$G$46+1</f>
        <v>43782</v>
      </c>
      <c r="L46" s="5" t="s">
        <v>7</v>
      </c>
      <c r="M46" s="189"/>
      <c r="N46" s="3" t="s">
        <v>8</v>
      </c>
      <c r="O46" s="4">
        <f>$K$46+1</f>
        <v>43783</v>
      </c>
      <c r="P46" s="5" t="s">
        <v>7</v>
      </c>
      <c r="Q46" s="189"/>
      <c r="R46" s="3" t="s">
        <v>8</v>
      </c>
      <c r="S46" s="4">
        <f>$O$46+1</f>
        <v>43784</v>
      </c>
      <c r="T46" s="5" t="s">
        <v>7</v>
      </c>
      <c r="U46" s="189"/>
      <c r="V46" s="3" t="s">
        <v>8</v>
      </c>
      <c r="W46" s="4">
        <f>$S$46+1</f>
        <v>43785</v>
      </c>
      <c r="X46" s="5" t="s">
        <v>7</v>
      </c>
      <c r="Y46" s="189"/>
      <c r="Z46" s="3" t="s">
        <v>8</v>
      </c>
      <c r="AA46" s="4">
        <f>$W$46+1</f>
        <v>43786</v>
      </c>
      <c r="AB46" s="5" t="s">
        <v>7</v>
      </c>
      <c r="AC46" s="189"/>
    </row>
    <row r="47" spans="2:29" ht="9" customHeight="1" x14ac:dyDescent="0.2">
      <c r="B47" s="7"/>
      <c r="C47" s="37"/>
      <c r="D47" s="8"/>
      <c r="E47" s="11"/>
      <c r="F47" s="7"/>
      <c r="G47" s="37"/>
      <c r="H47" s="8"/>
      <c r="I47" s="11"/>
      <c r="J47" s="7"/>
      <c r="K47" s="37"/>
      <c r="L47" s="8"/>
      <c r="M47" s="11"/>
      <c r="N47" s="7"/>
      <c r="O47" s="37"/>
      <c r="P47" s="8"/>
      <c r="Q47" s="11"/>
      <c r="R47" s="7"/>
      <c r="S47" s="37"/>
      <c r="T47" s="8"/>
      <c r="U47" s="11"/>
      <c r="V47" s="7"/>
      <c r="W47" s="37"/>
      <c r="X47" s="8"/>
      <c r="Y47" s="11"/>
      <c r="Z47" s="7"/>
      <c r="AA47" s="37"/>
      <c r="AB47" s="8"/>
      <c r="AC47" s="11"/>
    </row>
    <row r="48" spans="2:29" ht="13.5" customHeight="1" x14ac:dyDescent="0.2">
      <c r="B48" s="9">
        <f ca="1">$B$49-$E$48</f>
        <v>0.27083333333333337</v>
      </c>
      <c r="E48" s="11" t="str">
        <f ca="1">CONCATENATE(TEXT(INT(CEILING(INDIRECT("D48"),5)/60),"00"),":",TEXT(MOD(CEILING(INDIRECT("D48"),5),60),"00"))</f>
        <v>00:00</v>
      </c>
      <c r="F48" s="9">
        <f ca="1">$F$49-$I$48</f>
        <v>0.27083333333333331</v>
      </c>
      <c r="G48" s="40" t="s">
        <v>251</v>
      </c>
      <c r="H48" s="10">
        <v>101</v>
      </c>
      <c r="I48" s="11" t="str">
        <f ca="1">CONCATENATE(TEXT(INT(CEILING(INDIRECT("H48"),5)/60),"00"),":",TEXT(MOD(CEILING(INDIRECT("H48"),5),60),"00"))</f>
        <v>01:45</v>
      </c>
      <c r="J48" s="9">
        <f ca="1">$J$49-$M$48</f>
        <v>0.27083333333333326</v>
      </c>
      <c r="K48" s="40" t="s">
        <v>254</v>
      </c>
      <c r="L48" s="10">
        <v>103</v>
      </c>
      <c r="M48" s="11" t="str">
        <f ca="1">CONCATENATE(TEXT(INT(CEILING(INDIRECT("L48"),5)/60),"00"),":",TEXT(MOD(CEILING(INDIRECT("L48"),5),60),"00"))</f>
        <v>01:45</v>
      </c>
      <c r="N48" s="9">
        <f ca="1">$N$49-$Q$48</f>
        <v>0.27083333333333343</v>
      </c>
      <c r="O48" s="40" t="s">
        <v>261</v>
      </c>
      <c r="P48" s="10">
        <v>111</v>
      </c>
      <c r="Q48" s="11" t="str">
        <f ca="1">CONCATENATE(TEXT(INT(CEILING(INDIRECT("P48"),5)/60),"00"),":",TEXT(MOD(CEILING(INDIRECT("P48"),5),60),"00"))</f>
        <v>01:55</v>
      </c>
      <c r="R48" s="9">
        <f ca="1">$R$49-$U$48</f>
        <v>0.27083333333333348</v>
      </c>
      <c r="S48" s="40" t="s">
        <v>265</v>
      </c>
      <c r="T48" s="10">
        <v>94</v>
      </c>
      <c r="U48" s="11" t="str">
        <f ca="1">CONCATENATE(TEXT(INT(CEILING(INDIRECT("T48"),5)/60),"00"),":",TEXT(MOD(CEILING(INDIRECT("T48"),5),60),"00"))</f>
        <v>01:35</v>
      </c>
      <c r="V48" s="9">
        <f ca="1">$V$49-$Y$48</f>
        <v>0.27083333333333337</v>
      </c>
      <c r="W48" s="40" t="s">
        <v>146</v>
      </c>
      <c r="X48" s="10">
        <v>91</v>
      </c>
      <c r="Y48" s="11" t="str">
        <f ca="1">CONCATENATE(TEXT(INT(CEILING(INDIRECT("X48"),5)/60),"00"),":",TEXT(MOD(CEILING(INDIRECT("X48"),5),60),"00"))</f>
        <v>01:35</v>
      </c>
      <c r="Z48" s="9">
        <f ca="1">$Z$49-$AC$48</f>
        <v>0.27083333333333337</v>
      </c>
      <c r="AA48" s="40" t="s">
        <v>274</v>
      </c>
      <c r="AB48" s="10">
        <v>91</v>
      </c>
      <c r="AC48" s="11" t="str">
        <f ca="1">CONCATENATE(TEXT(INT(CEILING(INDIRECT("AB48"),5)/60),"00"),":",TEXT(MOD(CEILING(INDIRECT("AB48"),5),60),"00"))</f>
        <v>01:35</v>
      </c>
    </row>
    <row r="49" spans="2:29" ht="13.5" customHeight="1" x14ac:dyDescent="0.2">
      <c r="B49" s="9">
        <f ca="1">$B$50-$E$49</f>
        <v>0.27083333333333337</v>
      </c>
      <c r="C49" s="40" t="s">
        <v>295</v>
      </c>
      <c r="D49" s="10">
        <v>91</v>
      </c>
      <c r="E49" s="11" t="str">
        <f ca="1">CONCATENATE(TEXT(INT(CEILING(INDIRECT("D49"),5)/60),"00"),":",TEXT(MOD(CEILING(INDIRECT("D49"),5),60),"00"))</f>
        <v>01:35</v>
      </c>
      <c r="F49" s="9">
        <f ca="1">$F$50-$I$49</f>
        <v>0.34375</v>
      </c>
      <c r="G49" s="39" t="s">
        <v>252</v>
      </c>
      <c r="H49" s="10">
        <v>124</v>
      </c>
      <c r="I49" s="11" t="str">
        <f ca="1">CONCATENATE(TEXT(INT(CEILING(INDIRECT("H49"),5)/60),"00"),":",TEXT(MOD(CEILING(INDIRECT("H49"),5),60),"00"))</f>
        <v>02:05</v>
      </c>
      <c r="J49" s="9">
        <f ca="1">$J$50-$M$49</f>
        <v>0.34374999999999994</v>
      </c>
      <c r="K49" s="39" t="s">
        <v>109</v>
      </c>
      <c r="L49" s="10">
        <v>87</v>
      </c>
      <c r="M49" s="11" t="str">
        <f ca="1">CONCATENATE(TEXT(INT(CEILING(INDIRECT("L49"),5)/60),"00"),":",TEXT(MOD(CEILING(INDIRECT("L49"),5),60),"00"))</f>
        <v>01:30</v>
      </c>
      <c r="N49" s="9">
        <f ca="1">$N$50-$Q$49</f>
        <v>0.35069444444444453</v>
      </c>
      <c r="O49" s="39" t="s">
        <v>262</v>
      </c>
      <c r="P49" s="10">
        <v>87</v>
      </c>
      <c r="Q49" s="11" t="str">
        <f ca="1">CONCATENATE(TEXT(INT(CEILING(INDIRECT("P49"),5)/60),"00"),":",TEXT(MOD(CEILING(INDIRECT("P49"),5),60),"00"))</f>
        <v>01:30</v>
      </c>
      <c r="R49" s="9">
        <f ca="1">$R$50-$U$49</f>
        <v>0.33680555555555569</v>
      </c>
      <c r="S49" s="39" t="s">
        <v>266</v>
      </c>
      <c r="T49" s="10">
        <v>91</v>
      </c>
      <c r="U49" s="11" t="str">
        <f ca="1">CONCATENATE(TEXT(INT(CEILING(INDIRECT("T49"),5)/60),"00"),":",TEXT(MOD(CEILING(INDIRECT("T49"),5),60),"00"))</f>
        <v>01:35</v>
      </c>
      <c r="V49" s="9">
        <f ca="1">$V$50-$Y$49</f>
        <v>0.33680555555555558</v>
      </c>
      <c r="W49" s="39" t="s">
        <v>87</v>
      </c>
      <c r="X49" s="10">
        <v>116</v>
      </c>
      <c r="Y49" s="11" t="str">
        <f ca="1">CONCATENATE(TEXT(INT(CEILING(INDIRECT("X49"),5)/60),"00"),":",TEXT(MOD(CEILING(INDIRECT("X49"),5),60),"00"))</f>
        <v>02:00</v>
      </c>
      <c r="Z49" s="9">
        <f ca="1">$Z$50-$AC$49</f>
        <v>0.33680555555555558</v>
      </c>
      <c r="AA49" s="34" t="s">
        <v>275</v>
      </c>
      <c r="AB49" s="1">
        <v>93</v>
      </c>
      <c r="AC49" s="11" t="str">
        <f ca="1">CONCATENATE(TEXT(INT(CEILING(INDIRECT("AB49"),5)/60),"00"),":",TEXT(MOD(CEILING(INDIRECT("AB49"),5),60),"00"))</f>
        <v>01:35</v>
      </c>
    </row>
    <row r="50" spans="2:29" ht="13.5" customHeight="1" x14ac:dyDescent="0.2">
      <c r="B50" s="9">
        <f ca="1">$B$51-$E$50</f>
        <v>0.33680555555555558</v>
      </c>
      <c r="C50" s="39" t="s">
        <v>413</v>
      </c>
      <c r="D50" s="10">
        <v>97</v>
      </c>
      <c r="E50" s="11" t="str">
        <f ca="1">CONCATENATE(TEXT(INT(CEILING(INDIRECT("D50"),5)/60),"00"),":",TEXT(MOD(CEILING(INDIRECT("D50"),5),60),"00"))</f>
        <v>01:40</v>
      </c>
      <c r="F50" s="9">
        <f ca="1">$F$51-$I$50</f>
        <v>0.43055555555555558</v>
      </c>
      <c r="G50" s="38" t="s">
        <v>250</v>
      </c>
      <c r="H50" s="10">
        <v>96</v>
      </c>
      <c r="I50" s="11" t="str">
        <f ca="1">CONCATENATE(TEXT(INT(CEILING(INDIRECT("H50"),5)/60),"00"),":",TEXT(MOD(CEILING(INDIRECT("H50"),5),60),"00"))</f>
        <v>01:40</v>
      </c>
      <c r="J50" s="9">
        <f ca="1">$J$51-$M$50</f>
        <v>0.40624999999999994</v>
      </c>
      <c r="K50" s="38" t="s">
        <v>255</v>
      </c>
      <c r="L50" s="10">
        <v>83</v>
      </c>
      <c r="M50" s="11" t="str">
        <f ca="1">CONCATENATE(TEXT(INT(CEILING(INDIRECT("L50"),5)/60),"00"),":",TEXT(MOD(CEILING(INDIRECT("L50"),5),60),"00"))</f>
        <v>01:25</v>
      </c>
      <c r="N50" s="9">
        <f ca="1">$N$51-$Q$50</f>
        <v>0.41319444444444453</v>
      </c>
      <c r="O50" s="38" t="s">
        <v>39</v>
      </c>
      <c r="P50" s="10">
        <v>94</v>
      </c>
      <c r="Q50" s="11" t="str">
        <f ca="1">CONCATENATE(TEXT(INT(CEILING(INDIRECT("P50"),5)/60),"00"),":",TEXT(MOD(CEILING(INDIRECT("P50"),5),60),"00"))</f>
        <v>01:35</v>
      </c>
      <c r="R50" s="9">
        <f ca="1">$R$51-$U$50</f>
        <v>0.4027777777777779</v>
      </c>
      <c r="S50" s="38" t="s">
        <v>133</v>
      </c>
      <c r="T50" s="10">
        <v>88</v>
      </c>
      <c r="U50" s="11" t="str">
        <f ca="1">CONCATENATE(TEXT(INT(CEILING(INDIRECT("T50"),5)/60),"00"),":",TEXT(MOD(CEILING(INDIRECT("T50"),5),60),"00"))</f>
        <v>01:30</v>
      </c>
      <c r="V50" s="9">
        <f ca="1">$V$51-$Y$50</f>
        <v>0.4201388888888889</v>
      </c>
      <c r="W50" s="38" t="s">
        <v>118</v>
      </c>
      <c r="X50" s="10">
        <v>101</v>
      </c>
      <c r="Y50" s="11" t="str">
        <f ca="1">CONCATENATE(TEXT(INT(CEILING(INDIRECT("X50"),5)/60),"00"),":",TEXT(MOD(CEILING(INDIRECT("X50"),5),60),"00"))</f>
        <v>01:45</v>
      </c>
      <c r="Z50" s="9">
        <f ca="1">$Z$51-$AC$50</f>
        <v>0.40277777777777779</v>
      </c>
      <c r="AA50" s="38" t="s">
        <v>269</v>
      </c>
      <c r="AB50" s="10">
        <v>86</v>
      </c>
      <c r="AC50" s="11" t="str">
        <f ca="1">CONCATENATE(TEXT(INT(CEILING(INDIRECT("AB50"),5)/60),"00"),":",TEXT(MOD(CEILING(INDIRECT("AB50"),5),60),"00"))</f>
        <v>01:30</v>
      </c>
    </row>
    <row r="51" spans="2:29" ht="13.5" customHeight="1" x14ac:dyDescent="0.2">
      <c r="B51" s="9">
        <f ca="1">$B$52-$E$51</f>
        <v>0.40625</v>
      </c>
      <c r="C51" s="39" t="s">
        <v>296</v>
      </c>
      <c r="D51" s="10">
        <v>106</v>
      </c>
      <c r="E51" s="11" t="str">
        <f ca="1">CONCATENATE(TEXT(INT(CEILING(INDIRECT("D51"),5)/60),"00"),":",TEXT(MOD(CEILING(INDIRECT("D51"),5),60),"00"))</f>
        <v>01:50</v>
      </c>
      <c r="F51" s="9">
        <f ca="1">$F$52-$I$51</f>
        <v>0.5</v>
      </c>
      <c r="G51" s="39" t="s">
        <v>98</v>
      </c>
      <c r="H51" s="10">
        <v>87</v>
      </c>
      <c r="I51" s="11" t="str">
        <f ca="1">CONCATENATE(TEXT(INT(CEILING(INDIRECT("H51"),5)/60),"00"),":",TEXT(MOD(CEILING(INDIRECT("H51"),5),60),"00"))</f>
        <v>01:30</v>
      </c>
      <c r="J51" s="9">
        <f ca="1">$J$52-$M$51</f>
        <v>0.46527777777777773</v>
      </c>
      <c r="K51" s="39" t="s">
        <v>244</v>
      </c>
      <c r="L51" s="10">
        <v>106</v>
      </c>
      <c r="M51" s="11" t="str">
        <f ca="1">CONCATENATE(TEXT(INT(CEILING(INDIRECT("L51"),5)/60),"00"),":",TEXT(MOD(CEILING(INDIRECT("L51"),5),60),"00"))</f>
        <v>01:50</v>
      </c>
      <c r="N51" s="9">
        <f ca="1">$N$52-$Q$51</f>
        <v>0.47916666666666674</v>
      </c>
      <c r="O51" s="34" t="s">
        <v>256</v>
      </c>
      <c r="P51" s="1">
        <v>93</v>
      </c>
      <c r="Q51" s="11" t="str">
        <f ca="1">CONCATENATE(TEXT(INT(CEILING(INDIRECT("P51"),5)/60),"00"),":",TEXT(MOD(CEILING(INDIRECT("P51"),5),60),"00"))</f>
        <v>01:35</v>
      </c>
      <c r="R51" s="9">
        <f ca="1">$R$52-$U$51</f>
        <v>0.4652777777777779</v>
      </c>
      <c r="S51" s="39" t="s">
        <v>263</v>
      </c>
      <c r="T51" s="10">
        <v>91</v>
      </c>
      <c r="U51" s="11" t="str">
        <f ca="1">CONCATENATE(TEXT(INT(CEILING(INDIRECT("T51"),5)/60),"00"),":",TEXT(MOD(CEILING(INDIRECT("T51"),5),60),"00"))</f>
        <v>01:35</v>
      </c>
      <c r="V51" s="9">
        <f ca="1">$V$52-$Y$51</f>
        <v>0.49305555555555558</v>
      </c>
      <c r="W51" s="39" t="s">
        <v>267</v>
      </c>
      <c r="X51" s="10">
        <v>86</v>
      </c>
      <c r="Y51" s="11" t="str">
        <f ca="1">CONCATENATE(TEXT(INT(CEILING(INDIRECT("X51"),5)/60),"00"),":",TEXT(MOD(CEILING(INDIRECT("X51"),5),60),"00"))</f>
        <v>01:30</v>
      </c>
      <c r="Z51" s="9">
        <f ca="1">$Z$52-$AC$51</f>
        <v>0.46527777777777779</v>
      </c>
      <c r="AA51" s="39" t="s">
        <v>64</v>
      </c>
      <c r="AB51" s="10">
        <v>83</v>
      </c>
      <c r="AC51" s="11" t="str">
        <f ca="1">CONCATENATE(TEXT(INT(CEILING(INDIRECT("AB51"),5)/60),"00"),":",TEXT(MOD(CEILING(INDIRECT("AB51"),5),60),"00"))</f>
        <v>01:25</v>
      </c>
    </row>
    <row r="52" spans="2:29" ht="13.5" customHeight="1" x14ac:dyDescent="0.2">
      <c r="B52" s="9">
        <f ca="1">$B$53-$E$52</f>
        <v>0.4826388888888889</v>
      </c>
      <c r="C52" s="39" t="s">
        <v>297</v>
      </c>
      <c r="D52" s="10">
        <v>111</v>
      </c>
      <c r="E52" s="11" t="str">
        <f ca="1">CONCATENATE(TEXT(INT(CEILING(INDIRECT("D52"),5)/60),"00"),":",TEXT(MOD(CEILING(INDIRECT("D52"),5),60),"00"))</f>
        <v>01:55</v>
      </c>
      <c r="F52" s="9">
        <f ca="1">$F$53-$I$52</f>
        <v>0.5625</v>
      </c>
      <c r="G52" s="39" t="s">
        <v>241</v>
      </c>
      <c r="H52" s="10">
        <v>86</v>
      </c>
      <c r="I52" s="11" t="str">
        <f ca="1">CONCATENATE(TEXT(INT(CEILING(INDIRECT("H52"),5)/60),"00"),":",TEXT(MOD(CEILING(INDIRECT("H52"),5),60),"00"))</f>
        <v>01:30</v>
      </c>
      <c r="J52" s="9">
        <f ca="1">$J$53-$M$52</f>
        <v>0.54166666666666663</v>
      </c>
      <c r="K52" s="39" t="s">
        <v>103</v>
      </c>
      <c r="L52" s="10">
        <v>91</v>
      </c>
      <c r="M52" s="11" t="str">
        <f ca="1">CONCATENATE(TEXT(INT(CEILING(INDIRECT("L52"),5)/60),"00"),":",TEXT(MOD(CEILING(INDIRECT("L52"),5),60),"00"))</f>
        <v>01:35</v>
      </c>
      <c r="N52" s="9">
        <f ca="1">$N$53-$Q$52</f>
        <v>0.54513888888888895</v>
      </c>
      <c r="O52" s="39" t="s">
        <v>257</v>
      </c>
      <c r="P52" s="10">
        <v>91</v>
      </c>
      <c r="Q52" s="11" t="str">
        <f ca="1">CONCATENATE(TEXT(INT(CEILING(INDIRECT("P52"),5)/60),"00"),":",TEXT(MOD(CEILING(INDIRECT("P52"),5),60),"00"))</f>
        <v>01:35</v>
      </c>
      <c r="R52" s="9">
        <f ca="1">$R$53-$U$52</f>
        <v>0.53125000000000011</v>
      </c>
      <c r="S52" s="39" t="s">
        <v>122</v>
      </c>
      <c r="T52" s="10">
        <v>94</v>
      </c>
      <c r="U52" s="11" t="str">
        <f ca="1">CONCATENATE(TEXT(INT(CEILING(INDIRECT("T52"),5)/60),"00"),":",TEXT(MOD(CEILING(INDIRECT("T52"),5),60),"00"))</f>
        <v>01:35</v>
      </c>
      <c r="V52" s="9">
        <f ca="1">$V$53-$Y$52</f>
        <v>0.55555555555555558</v>
      </c>
      <c r="W52" s="34" t="s">
        <v>268</v>
      </c>
      <c r="X52" s="1">
        <v>87</v>
      </c>
      <c r="Y52" s="11" t="str">
        <f ca="1">CONCATENATE(TEXT(INT(CEILING(INDIRECT("X52"),5)/60),"00"),":",TEXT(MOD(CEILING(INDIRECT("X52"),5),60),"00"))</f>
        <v>01:30</v>
      </c>
      <c r="Z52" s="9">
        <f ca="1">$Z$53-$AC$52</f>
        <v>0.52430555555555558</v>
      </c>
      <c r="AA52" s="39" t="s">
        <v>414</v>
      </c>
      <c r="AB52" s="10">
        <v>99</v>
      </c>
      <c r="AC52" s="11" t="str">
        <f ca="1">CONCATENATE(TEXT(INT(CEILING(INDIRECT("AB52"),5)/60),"00"),":",TEXT(MOD(CEILING(INDIRECT("AB52"),5),60),"00"))</f>
        <v>01:40</v>
      </c>
    </row>
    <row r="53" spans="2:29" ht="13.5" customHeight="1" x14ac:dyDescent="0.2">
      <c r="B53" s="9">
        <f ca="1">$B$54-$E$53</f>
        <v>0.5625</v>
      </c>
      <c r="C53" s="39" t="s">
        <v>150</v>
      </c>
      <c r="D53" s="10">
        <v>116</v>
      </c>
      <c r="E53" s="11" t="str">
        <f ca="1">CONCATENATE(TEXT(INT(CEILING(INDIRECT("D53"),5)/60),"00"),":",TEXT(MOD(CEILING(INDIRECT("D53"),5),60),"00"))</f>
        <v>02:00</v>
      </c>
      <c r="F53" s="9">
        <f ca="1">$F$54-$I$53</f>
        <v>0.625</v>
      </c>
      <c r="G53" s="39" t="s">
        <v>246</v>
      </c>
      <c r="H53" s="10">
        <v>89</v>
      </c>
      <c r="I53" s="11" t="str">
        <f ca="1">CONCATENATE(TEXT(INT(CEILING(INDIRECT("H53"),5)/60),"00"),":",TEXT(MOD(CEILING(INDIRECT("H53"),5),60),"00"))</f>
        <v>01:30</v>
      </c>
      <c r="J53" s="9">
        <f ca="1">$J$54-$M$53</f>
        <v>0.60763888888888884</v>
      </c>
      <c r="K53" s="39" t="s">
        <v>245</v>
      </c>
      <c r="L53" s="10">
        <v>106</v>
      </c>
      <c r="M53" s="11" t="str">
        <f ca="1">CONCATENATE(TEXT(INT(CEILING(INDIRECT("L53"),5)/60),"00"),":",TEXT(MOD(CEILING(INDIRECT("L53"),5),60),"00"))</f>
        <v>01:50</v>
      </c>
      <c r="N53" s="9">
        <f ca="1">$N$54-$Q$53</f>
        <v>0.61111111111111116</v>
      </c>
      <c r="O53" s="39" t="s">
        <v>258</v>
      </c>
      <c r="P53" s="10">
        <v>91</v>
      </c>
      <c r="Q53" s="11" t="str">
        <f ca="1">CONCATENATE(TEXT(INT(CEILING(INDIRECT("P53"),5)/60),"00"),":",TEXT(MOD(CEILING(INDIRECT("P53"),5),60),"00"))</f>
        <v>01:35</v>
      </c>
      <c r="R53" s="9">
        <f ca="1">$R$54-$U$53</f>
        <v>0.59722222222222232</v>
      </c>
      <c r="S53" s="39" t="s">
        <v>123</v>
      </c>
      <c r="T53" s="10">
        <v>101</v>
      </c>
      <c r="U53" s="11" t="str">
        <f ca="1">CONCATENATE(TEXT(INT(CEILING(INDIRECT("T53"),5)/60),"00"),":",TEXT(MOD(CEILING(INDIRECT("T53"),5),60),"00"))</f>
        <v>01:45</v>
      </c>
      <c r="V53" s="9">
        <f ca="1">$V$54-$Y$53</f>
        <v>0.61805555555555558</v>
      </c>
      <c r="W53" s="39" t="s">
        <v>65</v>
      </c>
      <c r="X53" s="10">
        <v>88</v>
      </c>
      <c r="Y53" s="11" t="str">
        <f ca="1">CONCATENATE(TEXT(INT(CEILING(INDIRECT("X53"),5)/60),"00"),":",TEXT(MOD(CEILING(INDIRECT("X53"),5),60),"00"))</f>
        <v>01:30</v>
      </c>
      <c r="Z53" s="9">
        <f ca="1">$Z$54-$AC$53</f>
        <v>0.59375</v>
      </c>
      <c r="AA53" s="39" t="s">
        <v>271</v>
      </c>
      <c r="AB53" s="10">
        <v>88</v>
      </c>
      <c r="AC53" s="11" t="str">
        <f ca="1">CONCATENATE(TEXT(INT(CEILING(INDIRECT("AB53"),5)/60),"00"),":",TEXT(MOD(CEILING(INDIRECT("AB53"),5),60),"00"))</f>
        <v>01:30</v>
      </c>
    </row>
    <row r="54" spans="2:29" ht="13.5" customHeight="1" x14ac:dyDescent="0.2">
      <c r="B54" s="9">
        <f ca="1">$B$55-$E$54</f>
        <v>0.64583333333333337</v>
      </c>
      <c r="C54" s="40" t="s">
        <v>298</v>
      </c>
      <c r="D54" s="10">
        <v>91</v>
      </c>
      <c r="E54" s="11" t="str">
        <f ca="1">CONCATENATE(TEXT(INT(CEILING(INDIRECT("D54"),5)/60),"00"),":",TEXT(MOD(CEILING(INDIRECT("D54"),5),60),"00"))</f>
        <v>01:35</v>
      </c>
      <c r="F54" s="9">
        <f ca="1">$F$55-$I$54</f>
        <v>0.6875</v>
      </c>
      <c r="G54" s="39" t="s">
        <v>247</v>
      </c>
      <c r="H54" s="10">
        <v>89</v>
      </c>
      <c r="I54" s="11" t="str">
        <f ca="1">CONCATENATE(TEXT(INT(CEILING(INDIRECT("H54"),5)/60),"00"),":",TEXT(MOD(CEILING(INDIRECT("H54"),5),60),"00"))</f>
        <v>01:30</v>
      </c>
      <c r="J54" s="9">
        <f ca="1">$J$55-$M$54</f>
        <v>0.68402777777777779</v>
      </c>
      <c r="K54" s="39" t="s">
        <v>104</v>
      </c>
      <c r="L54" s="10">
        <v>88</v>
      </c>
      <c r="M54" s="11" t="str">
        <f ca="1">CONCATENATE(TEXT(INT(CEILING(INDIRECT("L54"),5)/60),"00"),":",TEXT(MOD(CEILING(INDIRECT("L54"),5),60),"00"))</f>
        <v>01:30</v>
      </c>
      <c r="N54" s="9">
        <f ca="1">$N$55-$Q$54</f>
        <v>0.67708333333333337</v>
      </c>
      <c r="O54" s="39" t="s">
        <v>259</v>
      </c>
      <c r="P54" s="10">
        <v>101</v>
      </c>
      <c r="Q54" s="11" t="str">
        <f ca="1">CONCATENATE(TEXT(INT(CEILING(INDIRECT("P54"),5)/60),"00"),":",TEXT(MOD(CEILING(INDIRECT("P54"),5),60),"00"))</f>
        <v>01:45</v>
      </c>
      <c r="R54" s="9">
        <f ca="1">$R$55-$U$54</f>
        <v>0.67013888888888895</v>
      </c>
      <c r="S54" s="39" t="s">
        <v>264</v>
      </c>
      <c r="T54" s="10">
        <v>96</v>
      </c>
      <c r="U54" s="11" t="str">
        <f ca="1">CONCATENATE(TEXT(INT(CEILING(INDIRECT("T54"),5)/60),"00"),":",TEXT(MOD(CEILING(INDIRECT("T54"),5),60),"00"))</f>
        <v>01:40</v>
      </c>
      <c r="V54" s="9">
        <f ca="1">$V$55-$Y$54</f>
        <v>0.68055555555555558</v>
      </c>
      <c r="W54" s="39" t="s">
        <v>67</v>
      </c>
      <c r="X54" s="10">
        <v>96</v>
      </c>
      <c r="Y54" s="11" t="str">
        <f ca="1">CONCATENATE(TEXT(INT(CEILING(INDIRECT("X54"),5)/60),"00"),":",TEXT(MOD(CEILING(INDIRECT("X54"),5),60),"00"))</f>
        <v>01:40</v>
      </c>
      <c r="Z54" s="9">
        <f ca="1">$Z$55-$AC$54</f>
        <v>0.65625</v>
      </c>
      <c r="AA54" s="39" t="s">
        <v>272</v>
      </c>
      <c r="AB54" s="10">
        <v>92</v>
      </c>
      <c r="AC54" s="11" t="str">
        <f ca="1">CONCATENATE(TEXT(INT(CEILING(INDIRECT("AB54"),5)/60),"00"),":",TEXT(MOD(CEILING(INDIRECT("AB54"),5),60),"00"))</f>
        <v>01:35</v>
      </c>
    </row>
    <row r="55" spans="2:29" ht="13.5" customHeight="1" x14ac:dyDescent="0.2">
      <c r="B55" s="9">
        <f ca="1">$B$56-$E$55</f>
        <v>0.71180555555555558</v>
      </c>
      <c r="C55" s="41" t="s">
        <v>299</v>
      </c>
      <c r="D55" s="10">
        <v>101</v>
      </c>
      <c r="E55" s="11" t="str">
        <f ca="1">CONCATENATE(TEXT(INT(CEILING(INDIRECT("D55"),5)/60),"00"),":",TEXT(MOD(CEILING(INDIRECT("D55"),5),60),"00"))</f>
        <v>01:45</v>
      </c>
      <c r="F55" s="9">
        <f ca="1">$F$56-$I$55</f>
        <v>0.75</v>
      </c>
      <c r="G55" s="40" t="s">
        <v>248</v>
      </c>
      <c r="H55" s="10">
        <v>88</v>
      </c>
      <c r="I55" s="11" t="str">
        <f ca="1">CONCATENATE(TEXT(INT(CEILING(INDIRECT("H55"),5)/60),"00"),":",TEXT(MOD(CEILING(INDIRECT("H55"),5),60),"00"))</f>
        <v>01:30</v>
      </c>
      <c r="J55" s="9">
        <f ca="1">$J$56-$M$55</f>
        <v>0.74652777777777779</v>
      </c>
      <c r="K55" s="40" t="s">
        <v>105</v>
      </c>
      <c r="L55" s="10">
        <v>87</v>
      </c>
      <c r="M55" s="11" t="str">
        <f ca="1">CONCATENATE(TEXT(INT(CEILING(INDIRECT("L55"),5)/60),"00"),":",TEXT(MOD(CEILING(INDIRECT("L55"),5),60),"00"))</f>
        <v>01:30</v>
      </c>
      <c r="N55" s="9">
        <f ca="1">$N$56-$Q$55</f>
        <v>0.75</v>
      </c>
      <c r="O55" s="40" t="s">
        <v>260</v>
      </c>
      <c r="P55" s="10">
        <v>91</v>
      </c>
      <c r="Q55" s="11" t="str">
        <f ca="1">CONCATENATE(TEXT(INT(CEILING(INDIRECT("P55"),5)/60),"00"),":",TEXT(MOD(CEILING(INDIRECT("P55"),5),60),"00"))</f>
        <v>01:35</v>
      </c>
      <c r="R55" s="9">
        <f ca="1">$R$56-$U$55</f>
        <v>0.73958333333333337</v>
      </c>
      <c r="S55" s="40" t="s">
        <v>49</v>
      </c>
      <c r="T55" s="10">
        <v>88</v>
      </c>
      <c r="U55" s="11" t="str">
        <f ca="1">CONCATENATE(TEXT(INT(CEILING(INDIRECT("T55"),5)/60),"00"),":",TEXT(MOD(CEILING(INDIRECT("T55"),5),60),"00"))</f>
        <v>01:30</v>
      </c>
      <c r="V55" s="9">
        <f ca="1">$V$56-$Y$55</f>
        <v>0.75</v>
      </c>
      <c r="W55" s="200" t="s">
        <v>71</v>
      </c>
      <c r="X55" s="201">
        <v>92</v>
      </c>
      <c r="Y55" s="11" t="str">
        <f ca="1">CONCATENATE(TEXT(INT(CEILING(INDIRECT("X55"),5)/60),"00"),":",TEXT(MOD(CEILING(INDIRECT("X55"),5),60),"00"))</f>
        <v>01:35</v>
      </c>
      <c r="Z55" s="9">
        <f ca="1">$Z$56-$AC$55</f>
        <v>0.72222222222222221</v>
      </c>
      <c r="AA55" s="40" t="s">
        <v>79</v>
      </c>
      <c r="AB55" s="10">
        <v>96</v>
      </c>
      <c r="AC55" s="11" t="str">
        <f ca="1">CONCATENATE(TEXT(INT(CEILING(INDIRECT("AB55"),5)/60),"00"),":",TEXT(MOD(CEILING(INDIRECT("AB55"),5),60),"00"))</f>
        <v>01:40</v>
      </c>
    </row>
    <row r="56" spans="2:29" ht="13.5" customHeight="1" x14ac:dyDescent="0.2">
      <c r="B56" s="9">
        <f ca="1">$B$57-$E$56</f>
        <v>0.78472222222222221</v>
      </c>
      <c r="C56" s="40" t="s">
        <v>101</v>
      </c>
      <c r="D56" s="10">
        <v>127</v>
      </c>
      <c r="E56" s="11" t="str">
        <f ca="1">CONCATENATE(TEXT(INT(CEILING(INDIRECT("D56"),5)/60),"00"),":",TEXT(MOD(CEILING(INDIRECT("D56"),5),60),"00"))</f>
        <v>02:10</v>
      </c>
      <c r="F56" s="9">
        <f ca="1">$F$57-$I$56</f>
        <v>0.8125</v>
      </c>
      <c r="G56" s="41" t="s">
        <v>249</v>
      </c>
      <c r="H56" s="10">
        <v>88</v>
      </c>
      <c r="I56" s="11" t="str">
        <f ca="1">CONCATENATE(TEXT(INT(CEILING(INDIRECT("H56"),5)/60),"00"),":",TEXT(MOD(CEILING(INDIRECT("H56"),5),60),"00"))</f>
        <v>01:30</v>
      </c>
      <c r="J56" s="9">
        <f ca="1">$J$57-$M$56</f>
        <v>0.80902777777777779</v>
      </c>
      <c r="K56" s="41" t="s">
        <v>253</v>
      </c>
      <c r="L56" s="10">
        <v>92</v>
      </c>
      <c r="M56" s="11" t="str">
        <f ca="1">CONCATENATE(TEXT(INT(CEILING(INDIRECT("L56"),5)/60),"00"),":",TEXT(MOD(CEILING(INDIRECT("L56"),5),60),"00"))</f>
        <v>01:35</v>
      </c>
      <c r="N56" s="9">
        <f ca="1">$N$57-$Q$56</f>
        <v>0.81597222222222221</v>
      </c>
      <c r="O56" s="41" t="s">
        <v>117</v>
      </c>
      <c r="P56" s="10">
        <v>81</v>
      </c>
      <c r="Q56" s="11" t="str">
        <f ca="1">CONCATENATE(TEXT(INT(CEILING(INDIRECT("P56"),5)/60),"00"),":",TEXT(MOD(CEILING(INDIRECT("P56"),5),60),"00"))</f>
        <v>01:25</v>
      </c>
      <c r="R56" s="9">
        <f ca="1">$R$57-$U$56</f>
        <v>0.80208333333333337</v>
      </c>
      <c r="S56" s="41" t="s">
        <v>126</v>
      </c>
      <c r="T56" s="10">
        <v>101</v>
      </c>
      <c r="U56" s="11" t="str">
        <f ca="1">CONCATENATE(TEXT(INT(CEILING(INDIRECT("T56"),5)/60),"00"),":",TEXT(MOD(CEILING(INDIRECT("T56"),5),60),"00"))</f>
        <v>01:45</v>
      </c>
      <c r="V56" s="9">
        <f ca="1">$V$57-$Y$56</f>
        <v>0.81597222222222221</v>
      </c>
      <c r="W56" s="41" t="s">
        <v>145</v>
      </c>
      <c r="X56" s="10">
        <v>83</v>
      </c>
      <c r="Y56" s="11" t="str">
        <f ca="1">CONCATENATE(TEXT(INT(CEILING(INDIRECT("X56"),5)/60),"00"),":",TEXT(MOD(CEILING(INDIRECT("X56"),5),60),"00"))</f>
        <v>01:25</v>
      </c>
      <c r="Z56" s="9">
        <f ca="1">$Z$57-$AC$56</f>
        <v>0.79166666666666663</v>
      </c>
      <c r="AA56" s="41" t="s">
        <v>273</v>
      </c>
      <c r="AB56" s="10">
        <v>116</v>
      </c>
      <c r="AC56" s="11" t="str">
        <f ca="1">CONCATENATE(TEXT(INT(CEILING(INDIRECT("AB56"),5)/60),"00"),":",TEXT(MOD(CEILING(INDIRECT("AB56"),5),60),"00"))</f>
        <v>02:00</v>
      </c>
    </row>
    <row r="57" spans="2:29" ht="13.5" customHeight="1" x14ac:dyDescent="0.2">
      <c r="B57" s="22">
        <v>0.875</v>
      </c>
      <c r="C57" s="49" t="s">
        <v>131</v>
      </c>
      <c r="D57" s="23">
        <v>91</v>
      </c>
      <c r="E57" s="11" t="str">
        <f ca="1">CONCATENATE(TEXT(INT(CEILING(INDIRECT("D57"),5)/60),"00"),":",TEXT(MOD(CEILING(INDIRECT("D57"),5),60),"00"))</f>
        <v>01:35</v>
      </c>
      <c r="F57" s="22">
        <v>0.875</v>
      </c>
      <c r="G57" s="49" t="s">
        <v>135</v>
      </c>
      <c r="H57" s="23">
        <v>98</v>
      </c>
      <c r="I57" s="11" t="str">
        <f ca="1">CONCATENATE(TEXT(INT(CEILING(INDIRECT("H57"),5)/60),"00"),":",TEXT(MOD(CEILING(INDIRECT("H57"),5),60),"00"))</f>
        <v>01:40</v>
      </c>
      <c r="J57" s="22">
        <v>0.875</v>
      </c>
      <c r="K57" s="49" t="s">
        <v>138</v>
      </c>
      <c r="L57" s="23">
        <v>118</v>
      </c>
      <c r="M57" s="11" t="str">
        <f ca="1">CONCATENATE(TEXT(INT(CEILING(INDIRECT("L57"),5)/60),"00"),":",TEXT(MOD(CEILING(INDIRECT("L57"),5),60),"00"))</f>
        <v>02:00</v>
      </c>
      <c r="N57" s="22">
        <v>0.875</v>
      </c>
      <c r="O57" s="49" t="s">
        <v>139</v>
      </c>
      <c r="P57" s="23">
        <v>113</v>
      </c>
      <c r="Q57" s="11" t="str">
        <f ca="1">CONCATENATE(TEXT(INT(CEILING(INDIRECT("P57"),5)/60),"00"),":",TEXT(MOD(CEILING(INDIRECT("P57"),5),60),"00"))</f>
        <v>01:55</v>
      </c>
      <c r="R57" s="22">
        <v>0.875</v>
      </c>
      <c r="S57" s="49" t="s">
        <v>70</v>
      </c>
      <c r="T57" s="23">
        <v>96</v>
      </c>
      <c r="U57" s="11" t="str">
        <f ca="1">CONCATENATE(TEXT(INT(CEILING(INDIRECT("T57"),5)/60),"00"),":",TEXT(MOD(CEILING(INDIRECT("T57"),5),60),"00"))</f>
        <v>01:40</v>
      </c>
      <c r="V57" s="22">
        <v>0.875</v>
      </c>
      <c r="W57" s="49" t="s">
        <v>69</v>
      </c>
      <c r="X57" s="23">
        <v>91</v>
      </c>
      <c r="Y57" s="11" t="str">
        <f ca="1">CONCATENATE(TEXT(INT(CEILING(INDIRECT("X57"),5)/60),"00"),":",TEXT(MOD(CEILING(INDIRECT("X57"),5),60),"00"))</f>
        <v>01:35</v>
      </c>
      <c r="Z57" s="22">
        <v>0.875</v>
      </c>
      <c r="AA57" s="204" t="s">
        <v>62</v>
      </c>
      <c r="AB57" s="205">
        <v>113</v>
      </c>
      <c r="AC57" s="11" t="str">
        <f ca="1">CONCATENATE(TEXT(INT(CEILING(INDIRECT("AB57"),5)/60),"00"),":",TEXT(MOD(CEILING(INDIRECT("AB57"),5),60),"00"))</f>
        <v>01:55</v>
      </c>
    </row>
    <row r="58" spans="2:29" ht="13.5" customHeight="1" x14ac:dyDescent="0.2">
      <c r="B58" s="9">
        <f ca="1">IF($B$57+$E$57&gt;1,$B$57+$E$57-1,$B$57+$E$57)</f>
        <v>0.94097222222222221</v>
      </c>
      <c r="C58" s="41" t="s">
        <v>132</v>
      </c>
      <c r="D58" s="12">
        <v>93</v>
      </c>
      <c r="E58" s="11" t="str">
        <f ca="1">CONCATENATE(TEXT(INT(CEILING(INDIRECT("D58"),5)/60),"00"),":",TEXT(MOD(CEILING(INDIRECT("D58"),5),60),"00"))</f>
        <v>01:35</v>
      </c>
      <c r="F58" s="9">
        <f ca="1">IF($F$57+$I$57&gt;1,$F$57+$I$57-1,$F$57+$I$57)</f>
        <v>0.94444444444444442</v>
      </c>
      <c r="G58" s="41" t="s">
        <v>137</v>
      </c>
      <c r="H58" s="12">
        <v>89</v>
      </c>
      <c r="I58" s="11" t="str">
        <f ca="1">CONCATENATE(TEXT(INT(CEILING(INDIRECT("H58"),5)/60),"00"),":",TEXT(MOD(CEILING(INDIRECT("H58"),5),60),"00"))</f>
        <v>01:30</v>
      </c>
      <c r="J58" s="9">
        <f ca="1">IF($J$57+$M$57&gt;1,$J$57+$M$57-1,$J$57+$M$57)</f>
        <v>0.95833333333333337</v>
      </c>
      <c r="K58" s="41" t="s">
        <v>140</v>
      </c>
      <c r="L58" s="12">
        <v>96</v>
      </c>
      <c r="M58" s="11" t="str">
        <f ca="1">CONCATENATE(TEXT(INT(CEILING(INDIRECT("L58"),5)/60),"00"),":",TEXT(MOD(CEILING(INDIRECT("L58"),5),60),"00"))</f>
        <v>01:40</v>
      </c>
      <c r="N58" s="9">
        <f ca="1">IF($N$57+$Q$57&gt;1,$N$57+$Q$57-1,$N$57+$Q$57)</f>
        <v>0.95486111111111116</v>
      </c>
      <c r="O58" s="41" t="s">
        <v>141</v>
      </c>
      <c r="P58" s="12">
        <v>91</v>
      </c>
      <c r="Q58" s="11" t="str">
        <f ca="1">CONCATENATE(TEXT(INT(CEILING(INDIRECT("P58"),5)/60),"00"),":",TEXT(MOD(CEILING(INDIRECT("P58"),5),60),"00"))</f>
        <v>01:35</v>
      </c>
      <c r="R58" s="9">
        <f ca="1">IF($R$57+$U$57&gt;1,$R$57+$U$57-1,$R$57+$U$57)</f>
        <v>0.94444444444444442</v>
      </c>
      <c r="S58" s="41" t="s">
        <v>142</v>
      </c>
      <c r="T58" s="12">
        <v>92</v>
      </c>
      <c r="U58" s="11" t="str">
        <f ca="1">CONCATENATE(TEXT(INT(CEILING(INDIRECT("T58"),5)/60),"00"),":",TEXT(MOD(CEILING(INDIRECT("T58"),5),60),"00"))</f>
        <v>01:35</v>
      </c>
      <c r="V58" s="9">
        <f ca="1">IF($V$57+$Y$57&gt;1,$V$57+$Y$57-1,$V$57+$Y$57)</f>
        <v>0.94097222222222221</v>
      </c>
      <c r="W58" s="41" t="s">
        <v>144</v>
      </c>
      <c r="X58" s="12">
        <v>97</v>
      </c>
      <c r="Y58" s="11" t="str">
        <f ca="1">CONCATENATE(TEXT(INT(CEILING(INDIRECT("X58"),5)/60),"00"),":",TEXT(MOD(CEILING(INDIRECT("X58"),5),60),"00"))</f>
        <v>01:40</v>
      </c>
      <c r="Z58" s="9">
        <f ca="1">IF($Z$57+$AC$57&gt;1,$Z$57+$AC$57-1,$Z$57+$AC$57)</f>
        <v>0.95486111111111116</v>
      </c>
      <c r="AA58" s="41" t="s">
        <v>121</v>
      </c>
      <c r="AB58" s="12">
        <v>79</v>
      </c>
      <c r="AC58" s="11" t="str">
        <f ca="1">CONCATENATE(TEXT(INT(CEILING(INDIRECT("AB58"),5)/60),"00"),":",TEXT(MOD(CEILING(INDIRECT("AB58"),5),60),"00"))</f>
        <v>01:20</v>
      </c>
    </row>
    <row r="59" spans="2:29" ht="13.5" customHeight="1" x14ac:dyDescent="0.2">
      <c r="B59" s="9">
        <f ca="1">IF($B$58+$E$58&gt;1,$B$58+$E$58-1,$B$58+$E$58)</f>
        <v>6.9444444444444198E-3</v>
      </c>
      <c r="C59" s="208" t="s">
        <v>188</v>
      </c>
      <c r="D59" s="209">
        <v>159</v>
      </c>
      <c r="E59" s="11" t="str">
        <f ca="1">CONCATENATE(TEXT(INT(CEILING(INDIRECT("D59"),5)/60),"00"),":",TEXT(MOD(CEILING(INDIRECT("D59"),5),60),"00"))</f>
        <v>02:40</v>
      </c>
      <c r="F59" s="9">
        <f ca="1">IF($F$58+$I$58&gt;1,$F$58+$I$58-1,$F$58+$I$58)</f>
        <v>6.9444444444444198E-3</v>
      </c>
      <c r="G59" s="208" t="s">
        <v>190</v>
      </c>
      <c r="H59" s="209">
        <v>142</v>
      </c>
      <c r="I59" s="11" t="str">
        <f ca="1">CONCATENATE(TEXT(INT(CEILING(INDIRECT("H59"),5)/60),"00"),":",TEXT(MOD(CEILING(INDIRECT("H59"),5),60),"00"))</f>
        <v>02:25</v>
      </c>
      <c r="J59" s="9">
        <f ca="1">IF($J$58+$M$58&gt;1,$J$58+$M$58-1,$J$58+$M$58)</f>
        <v>2.7777777777777901E-2</v>
      </c>
      <c r="K59" s="208" t="s">
        <v>193</v>
      </c>
      <c r="L59" s="209">
        <v>151</v>
      </c>
      <c r="M59" s="11" t="str">
        <f ca="1">CONCATENATE(TEXT(INT(CEILING(INDIRECT("L59"),5)/60),"00"),":",TEXT(MOD(CEILING(INDIRECT("L59"),5),60),"00"))</f>
        <v>02:35</v>
      </c>
      <c r="N59" s="9">
        <f ca="1">IF($N$58+$Q$58&gt;1,$N$58+$Q$58-1,$N$58+$Q$58)</f>
        <v>2.0833333333333481E-2</v>
      </c>
      <c r="O59" s="208" t="s">
        <v>194</v>
      </c>
      <c r="P59" s="209">
        <v>117</v>
      </c>
      <c r="Q59" s="11" t="str">
        <f ca="1">CONCATENATE(TEXT(INT(CEILING(INDIRECT("P59"),5)/60),"00"),":",TEXT(MOD(CEILING(INDIRECT("P59"),5),60),"00"))</f>
        <v>02:00</v>
      </c>
      <c r="R59" s="9">
        <f ca="1">IF($R$58+$U$58&gt;1,$R$58+$U$58-1,$R$58+$U$58)</f>
        <v>1.0416666666666741E-2</v>
      </c>
      <c r="S59" s="208" t="s">
        <v>196</v>
      </c>
      <c r="T59" s="209">
        <v>153</v>
      </c>
      <c r="U59" s="11" t="str">
        <f ca="1">CONCATENATE(TEXT(INT(CEILING(INDIRECT("T59"),5)/60),"00"),":",TEXT(MOD(CEILING(INDIRECT("T59"),5),60),"00"))</f>
        <v>02:35</v>
      </c>
      <c r="V59" s="9">
        <f ca="1">IF($V$58+$Y$58&gt;1,$V$58+$Y$58-1,$V$58+$Y$58)</f>
        <v>1.0416666666666741E-2</v>
      </c>
      <c r="W59" s="208" t="s">
        <v>198</v>
      </c>
      <c r="X59" s="209">
        <v>116</v>
      </c>
      <c r="Y59" s="11" t="str">
        <f ca="1">CONCATENATE(TEXT(INT(CEILING(INDIRECT("X59"),5)/60),"00"),":",TEXT(MOD(CEILING(INDIRECT("X59"),5),60),"00"))</f>
        <v>02:00</v>
      </c>
      <c r="Z59" s="9">
        <f ca="1">IF($Z$58+$AC$58&gt;1,$Z$58+$AC$58-1,$Z$58+$AC$58)</f>
        <v>1.0416666666666741E-2</v>
      </c>
      <c r="AA59" s="208" t="s">
        <v>199</v>
      </c>
      <c r="AB59" s="209">
        <v>136</v>
      </c>
      <c r="AC59" s="11" t="str">
        <f ca="1">CONCATENATE(TEXT(INT(CEILING(INDIRECT("AB59"),5)/60),"00"),":",TEXT(MOD(CEILING(INDIRECT("AB59"),5),60),"00"))</f>
        <v>02:20</v>
      </c>
    </row>
    <row r="60" spans="2:29" ht="13.5" customHeight="1" x14ac:dyDescent="0.2">
      <c r="B60" s="9">
        <f ca="1">IF($B$59+$E$59&gt;1,$B$59+$E$59-1,$B$59+$E$59)</f>
        <v>0.11805555555555552</v>
      </c>
      <c r="C60" s="208" t="s">
        <v>187</v>
      </c>
      <c r="D60" s="209">
        <v>123</v>
      </c>
      <c r="E60" s="11" t="str">
        <f ca="1">CONCATENATE(TEXT(INT(CEILING(INDIRECT("D60"),5)/60),"00"),":",TEXT(MOD(CEILING(INDIRECT("D60"),5),60),"00"))</f>
        <v>02:05</v>
      </c>
      <c r="F60" s="9">
        <f ca="1">IF($F$59+$I$59&gt;1,$F$59+$I$59-1,$F$59+$I$59)</f>
        <v>0.10763888888888885</v>
      </c>
      <c r="G60" s="208" t="s">
        <v>191</v>
      </c>
      <c r="H60" s="209">
        <v>108</v>
      </c>
      <c r="I60" s="11" t="str">
        <f ca="1">CONCATENATE(TEXT(INT(CEILING(INDIRECT("H60"),5)/60),"00"),":",TEXT(MOD(CEILING(INDIRECT("H60"),5),60),"00"))</f>
        <v>01:50</v>
      </c>
      <c r="J60" s="9">
        <f ca="1">IF($J$59+$M$59&gt;1,$J$59+$M$59-1,$J$59+$M$59)</f>
        <v>0.1354166666666668</v>
      </c>
      <c r="K60" s="208" t="s">
        <v>203</v>
      </c>
      <c r="L60" s="209">
        <v>96</v>
      </c>
      <c r="M60" s="11" t="str">
        <f ca="1">CONCATENATE(TEXT(INT(CEILING(INDIRECT("L60"),5)/60),"00"),":",TEXT(MOD(CEILING(INDIRECT("L60"),5),60),"00"))</f>
        <v>01:40</v>
      </c>
      <c r="N60" s="9">
        <f ca="1">IF($N$59+$Q$59&gt;1,$N$59+$Q$59-1,$N$59+$Q$59)</f>
        <v>0.10416666666666681</v>
      </c>
      <c r="O60" s="208" t="s">
        <v>195</v>
      </c>
      <c r="P60" s="209">
        <v>139</v>
      </c>
      <c r="Q60" s="11" t="str">
        <f ca="1">CONCATENATE(TEXT(INT(CEILING(INDIRECT("P60"),5)/60),"00"),":",TEXT(MOD(CEILING(INDIRECT("P60"),5),60),"00"))</f>
        <v>02:20</v>
      </c>
      <c r="R60" s="9">
        <f ca="1">IF($R$59+$U$59&gt;1,$R$59+$U$59-1,$R$59+$U$59)</f>
        <v>0.11805555555555564</v>
      </c>
      <c r="S60" s="208" t="s">
        <v>197</v>
      </c>
      <c r="T60" s="209">
        <v>127</v>
      </c>
      <c r="U60" s="11" t="str">
        <f ca="1">CONCATENATE(TEXT(INT(CEILING(INDIRECT("T60"),5)/60),"00"),":",TEXT(MOD(CEILING(INDIRECT("T60"),5),60),"00"))</f>
        <v>02:10</v>
      </c>
      <c r="V60" s="9">
        <f ca="1">IF($V$59+$Y$59&gt;1,$V$59+$Y$59-1,$V$59+$Y$59)</f>
        <v>9.3750000000000069E-2</v>
      </c>
      <c r="W60" s="208" t="s">
        <v>217</v>
      </c>
      <c r="X60" s="209">
        <v>141</v>
      </c>
      <c r="Y60" s="11" t="str">
        <f ca="1">CONCATENATE(TEXT(INT(CEILING(INDIRECT("X60"),5)/60),"00"),":",TEXT(MOD(CEILING(INDIRECT("X60"),5),60),"00"))</f>
        <v>02:25</v>
      </c>
      <c r="Z60" s="9">
        <f ca="1">IF($Z$59+$AC$59&gt;1,$Z$59+$AC$59-1,$Z$59+$AC$59)</f>
        <v>0.10763888888888896</v>
      </c>
      <c r="AA60" s="208" t="s">
        <v>200</v>
      </c>
      <c r="AB60" s="209">
        <v>123</v>
      </c>
      <c r="AC60" s="11" t="str">
        <f ca="1">CONCATENATE(TEXT(INT(CEILING(INDIRECT("AB60"),5)/60),"00"),":",TEXT(MOD(CEILING(INDIRECT("AB60"),5),60),"00"))</f>
        <v>02:05</v>
      </c>
    </row>
    <row r="61" spans="2:29" ht="13.5" customHeight="1" x14ac:dyDescent="0.2">
      <c r="B61" s="9">
        <f ca="1">IF($B$60+$E$60&gt;1,$B$60+$E$60-1,$B$60+$E$60)</f>
        <v>0.2048611111111111</v>
      </c>
      <c r="C61" s="41" t="s">
        <v>233</v>
      </c>
      <c r="D61" s="10">
        <v>91</v>
      </c>
      <c r="E61" s="11" t="str">
        <f ca="1">CONCATENATE(TEXT(INT(CEILING(INDIRECT("D61"),5)/60),"00"),":",TEXT(MOD(CEILING(INDIRECT("D61"),5),60),"00"))</f>
        <v>01:35</v>
      </c>
      <c r="F61" s="9">
        <f ca="1">IF($F$60+$I$60&gt;1,$F$60+$I$60-1,$F$60+$I$60)</f>
        <v>0.18402777777777773</v>
      </c>
      <c r="G61" s="41" t="s">
        <v>227</v>
      </c>
      <c r="H61" s="10">
        <v>124</v>
      </c>
      <c r="I61" s="11" t="str">
        <f ca="1">CONCATENATE(TEXT(INT(CEILING(INDIRECT("H61"),5)/60),"00"),":",TEXT(MOD(CEILING(INDIRECT("H61"),5),60),"00"))</f>
        <v>02:05</v>
      </c>
      <c r="J61" s="9">
        <f ca="1">IF($J$60+$M$60&gt;1,$J$60+$M$60-1,$J$60+$M$60)</f>
        <v>0.20486111111111122</v>
      </c>
      <c r="K61" s="41" t="s">
        <v>235</v>
      </c>
      <c r="L61" s="10">
        <v>91</v>
      </c>
      <c r="M61" s="11" t="str">
        <f ca="1">CONCATENATE(TEXT(INT(CEILING(INDIRECT("L61"),5)/60),"00"),":",TEXT(MOD(CEILING(INDIRECT("L61"),5),60),"00"))</f>
        <v>01:35</v>
      </c>
      <c r="N61" s="9">
        <f ca="1">IF($N$60+$Q$60&gt;1,$N$60+$Q$60-1,$N$60+$Q$60)</f>
        <v>0.20138888888888903</v>
      </c>
      <c r="O61" s="41" t="s">
        <v>232</v>
      </c>
      <c r="P61" s="10">
        <v>96</v>
      </c>
      <c r="Q61" s="11" t="str">
        <f ca="1">CONCATENATE(TEXT(INT(CEILING(INDIRECT("P61"),5)/60),"00"),":",TEXT(MOD(CEILING(INDIRECT("P61"),5),60),"00"))</f>
        <v>01:40</v>
      </c>
      <c r="R61" s="9">
        <f ca="1">IF($R$60+$U$60&gt;1,$R$60+$U$60-1,$R$60+$U$60)</f>
        <v>0.20833333333333343</v>
      </c>
      <c r="S61" s="41" t="s">
        <v>224</v>
      </c>
      <c r="T61" s="10">
        <v>89</v>
      </c>
      <c r="U61" s="11" t="str">
        <f ca="1">CONCATENATE(TEXT(INT(CEILING(INDIRECT("T61"),5)/60),"00"),":",TEXT(MOD(CEILING(INDIRECT("T61"),5),60),"00"))</f>
        <v>01:30</v>
      </c>
      <c r="V61" s="9">
        <f ca="1">IF($V$60+$Y$60&gt;1,$V$60+$Y$60-1,$V$60+$Y$60)</f>
        <v>0.1944444444444445</v>
      </c>
      <c r="W61" s="41" t="s">
        <v>222</v>
      </c>
      <c r="X61" s="10">
        <v>106</v>
      </c>
      <c r="Y61" s="11" t="str">
        <f ca="1">CONCATENATE(TEXT(INT(CEILING(INDIRECT("X61"),5)/60),"00"),":",TEXT(MOD(CEILING(INDIRECT("X61"),5),60),"00"))</f>
        <v>01:50</v>
      </c>
      <c r="Z61" s="9">
        <f ca="1">IF($Z$60+$AC$60&gt;1,$Z$60+$AC$60-1,$Z$60+$AC$60)</f>
        <v>0.19444444444444453</v>
      </c>
      <c r="AA61" s="41" t="s">
        <v>236</v>
      </c>
      <c r="AB61" s="10">
        <v>106</v>
      </c>
      <c r="AC61" s="11" t="str">
        <f ca="1">CONCATENATE(TEXT(INT(CEILING(INDIRECT("AB61"),5)/60),"00"),":",TEXT(MOD(CEILING(INDIRECT("AB61"),5),60),"00"))</f>
        <v>01:50</v>
      </c>
    </row>
    <row r="62" spans="2:29" ht="13.5" customHeight="1" x14ac:dyDescent="0.2">
      <c r="B62" s="9">
        <f ca="1">$B$61+$E$61</f>
        <v>0.27083333333333331</v>
      </c>
      <c r="C62" s="41"/>
      <c r="D62" s="12"/>
      <c r="E62" s="11" t="str">
        <f ca="1">CONCATENATE(TEXT(INT(CEILING(INDIRECT("D62"),5)/60),"00"),":",TEXT(MOD(CEILING(INDIRECT("D62"),5),60),"00"))</f>
        <v>00:00</v>
      </c>
      <c r="F62" s="9">
        <f ca="1">$F$61+$I$61</f>
        <v>0.27083333333333331</v>
      </c>
      <c r="G62" s="41"/>
      <c r="H62" s="12"/>
      <c r="I62" s="11" t="str">
        <f ca="1">CONCATENATE(TEXT(INT(CEILING(INDIRECT("H62"),5)/60),"00"),":",TEXT(MOD(CEILING(INDIRECT("H62"),5),60),"00"))</f>
        <v>00:00</v>
      </c>
      <c r="J62" s="9">
        <f ca="1">$J$61+$M$61</f>
        <v>0.27083333333333343</v>
      </c>
      <c r="K62" s="41"/>
      <c r="L62" s="12"/>
      <c r="M62" s="11" t="str">
        <f ca="1">CONCATENATE(TEXT(INT(CEILING(INDIRECT("L62"),5)/60),"00"),":",TEXT(MOD(CEILING(INDIRECT("L62"),5),60),"00"))</f>
        <v>00:00</v>
      </c>
      <c r="N62" s="9">
        <f ca="1">$N$61+$Q$61</f>
        <v>0.27083333333333348</v>
      </c>
      <c r="O62" s="41"/>
      <c r="P62" s="12"/>
      <c r="Q62" s="11" t="str">
        <f ca="1">CONCATENATE(TEXT(INT(CEILING(INDIRECT("P62"),5)/60),"00"),":",TEXT(MOD(CEILING(INDIRECT("P62"),5),60),"00"))</f>
        <v>00:00</v>
      </c>
      <c r="R62" s="9">
        <f ca="1">$R$61+$U$61</f>
        <v>0.27083333333333343</v>
      </c>
      <c r="S62" s="41"/>
      <c r="T62" s="12"/>
      <c r="U62" s="11" t="str">
        <f ca="1">CONCATENATE(TEXT(INT(CEILING(INDIRECT("T62"),5)/60),"00"),":",TEXT(MOD(CEILING(INDIRECT("T62"),5),60),"00"))</f>
        <v>00:00</v>
      </c>
      <c r="V62" s="9">
        <f ca="1">$V$61+$Y$61</f>
        <v>0.27083333333333337</v>
      </c>
      <c r="W62" s="41"/>
      <c r="X62" s="12"/>
      <c r="Y62" s="11" t="str">
        <f ca="1">CONCATENATE(TEXT(INT(CEILING(INDIRECT("X62"),5)/60),"00"),":",TEXT(MOD(CEILING(INDIRECT("X62"),5),60),"00"))</f>
        <v>00:00</v>
      </c>
      <c r="Z62" s="9">
        <f ca="1">$Z$61+$AC$61</f>
        <v>0.27083333333333343</v>
      </c>
      <c r="AA62" s="41"/>
      <c r="AB62" s="12"/>
      <c r="AC62" s="11" t="str">
        <f ca="1">CONCATENATE(TEXT(INT(CEILING(INDIRECT("AB62"),5)/60),"00"),":",TEXT(MOD(CEILING(INDIRECT("AB62"),5),60),"00"))</f>
        <v>00:00</v>
      </c>
    </row>
    <row r="63" spans="2:29" ht="13.5" customHeight="1" x14ac:dyDescent="0.25">
      <c r="B63" s="9">
        <f ca="1">$B$62+$E$62</f>
        <v>0.27083333333333331</v>
      </c>
      <c r="C63" s="43"/>
      <c r="D63" s="154">
        <f ca="1">870-($E$48+$E$49+$E$50+$E$51+$E$52+$E$53+$E$54+$E$55+$E$56)*1440</f>
        <v>0</v>
      </c>
      <c r="E63" s="150" t="str">
        <f ca="1">CONCATENATE(TEXT(INT(CEILING(INDIRECT("D63"),5)/60),"00"),":",TEXT(MOD(CEILING(INDIRECT("D63"),5),60),"00"))</f>
        <v>00:00</v>
      </c>
      <c r="F63" s="9">
        <f ca="1">$F$62+$I$62</f>
        <v>0.27083333333333331</v>
      </c>
      <c r="G63" s="43"/>
      <c r="H63" s="154">
        <f ca="1">870-($I$48+$I$49+$I$50+$I$51+$I$52+$I$53+$I$54+$I$55+$I$56)*1440</f>
        <v>0</v>
      </c>
      <c r="I63" s="150" t="str">
        <f ca="1">CONCATENATE(TEXT(INT(CEILING(INDIRECT("H63"),5)/60),"00"),":",TEXT(MOD(CEILING(INDIRECT("H63"),5),60),"00"))</f>
        <v>00:00</v>
      </c>
      <c r="J63" s="9">
        <f ca="1">$J$62+$M$62</f>
        <v>0.27083333333333343</v>
      </c>
      <c r="K63" s="43"/>
      <c r="L63" s="154">
        <f ca="1">870-($M$48+$M$49+$M$50+$M$51+$M$52+$M$53+$M$54+$M$55+$M$56)*1440</f>
        <v>0</v>
      </c>
      <c r="M63" s="150" t="str">
        <f ca="1">CONCATENATE(TEXT(INT(CEILING(INDIRECT("L63"),5)/60),"00"),":",TEXT(MOD(CEILING(INDIRECT("L63"),5),60),"00"))</f>
        <v>00:00</v>
      </c>
      <c r="N63" s="9">
        <f ca="1">$N$62+$Q$62</f>
        <v>0.27083333333333348</v>
      </c>
      <c r="O63" s="43"/>
      <c r="P63" s="154">
        <f ca="1">870-($Q$48+$Q$49+$Q$50+$Q$51+$Q$52+$Q$53+$Q$54+$Q$55+$Q$56)*1440</f>
        <v>0</v>
      </c>
      <c r="Q63" s="150" t="str">
        <f ca="1">CONCATENATE(TEXT(INT(CEILING(INDIRECT("P63"),5)/60),"00"),":",TEXT(MOD(CEILING(INDIRECT("P63"),5),60),"00"))</f>
        <v>00:00</v>
      </c>
      <c r="R63" s="9">
        <f ca="1">$R$62+$U$62</f>
        <v>0.27083333333333343</v>
      </c>
      <c r="S63" s="43"/>
      <c r="T63" s="154">
        <f ca="1">870-($U$48+$U$49+$U$50+$U$51+$U$52+$U$53+$U$54+$U$55+$U$56)*1440</f>
        <v>0</v>
      </c>
      <c r="U63" s="150" t="str">
        <f ca="1">CONCATENATE(TEXT(INT(CEILING(INDIRECT("T63"),5)/60),"00"),":",TEXT(MOD(CEILING(INDIRECT("T63"),5),60),"00"))</f>
        <v>00:00</v>
      </c>
      <c r="V63" s="9">
        <f ca="1">$V$62+$Y$62</f>
        <v>0.27083333333333337</v>
      </c>
      <c r="W63" s="43"/>
      <c r="X63" s="154">
        <f ca="1">870-($Y$48+$Y$49+$Y$50+$Y$51+$Y$52+$Y$53+$Y$54+$Y$55+$Y$56)*1440</f>
        <v>0</v>
      </c>
      <c r="Y63" s="150" t="str">
        <f ca="1">CONCATENATE(TEXT(INT(CEILING(INDIRECT("X63"),5)/60),"00"),":",TEXT(MOD(CEILING(INDIRECT("X63"),5),60),"00"))</f>
        <v>00:00</v>
      </c>
      <c r="Z63" s="9">
        <f ca="1">$Z$62+$AC$62</f>
        <v>0.27083333333333343</v>
      </c>
      <c r="AA63" s="43"/>
      <c r="AB63" s="154">
        <f ca="1">870-($AC$48+$AC$49+$AC$50+$AC$51+$AC$52+$AC$53+$AC$54+$AC$55+$AC$56)*1440</f>
        <v>0</v>
      </c>
      <c r="AC63" s="150" t="str">
        <f ca="1">CONCATENATE(TEXT(INT(CEILING(INDIRECT("AB63"),5)/60),"00"),":",TEXT(MOD(CEILING(INDIRECT("AB63"),5),60),"00"))</f>
        <v>00:00</v>
      </c>
    </row>
    <row r="64" spans="2:29" ht="13.5" customHeight="1" x14ac:dyDescent="0.25">
      <c r="D64" s="192">
        <f ca="1">570-($E$57+$E$58+$E$59+$E$60+$E$61+$E$62)*1440</f>
        <v>0</v>
      </c>
      <c r="E64" s="11" t="str">
        <f ca="1">CONCATENATE(TEXT(INT(CEILING(INDIRECT("D64"),5)/60),"00"),":",TEXT(MOD(CEILING(INDIRECT("D64"),5),60),"00"))</f>
        <v>00:00</v>
      </c>
      <c r="H64" s="192">
        <f ca="1">570-($I$57+$I$58+$I$59+$I$60+$I$61+$I$62)*1440</f>
        <v>0</v>
      </c>
      <c r="I64" s="11" t="str">
        <f ca="1">CONCATENATE(TEXT(INT(CEILING(INDIRECT("H64"),5)/60),"00"),":",TEXT(MOD(CEILING(INDIRECT("H64"),5),60),"00"))</f>
        <v>00:00</v>
      </c>
      <c r="L64" s="192">
        <f ca="1">570-($M$57+$M$58+$M$59+$M$60+$M$61+$M$62)*1440</f>
        <v>0</v>
      </c>
      <c r="M64" s="11" t="str">
        <f ca="1">CONCATENATE(TEXT(INT(CEILING(INDIRECT("L64"),5)/60),"00"),":",TEXT(MOD(CEILING(INDIRECT("L64"),5),60),"00"))</f>
        <v>00:00</v>
      </c>
      <c r="P64" s="192">
        <f ca="1">570-($Q$57+$Q$58+$Q$59+$Q$60+$Q$61+$Q$62)*1440</f>
        <v>0</v>
      </c>
      <c r="Q64" s="11" t="str">
        <f ca="1">CONCATENATE(TEXT(INT(CEILING(INDIRECT("P64"),5)/60),"00"),":",TEXT(MOD(CEILING(INDIRECT("P64"),5),60),"00"))</f>
        <v>00:00</v>
      </c>
      <c r="T64" s="192">
        <f ca="1">570-($U$57+$U$58+$U$59+$U$60+$U$61+$U$62)*1440</f>
        <v>0</v>
      </c>
      <c r="U64" s="11" t="str">
        <f ca="1">CONCATENATE(TEXT(INT(CEILING(INDIRECT("T64"),5)/60),"00"),":",TEXT(MOD(CEILING(INDIRECT("T64"),5),60),"00"))</f>
        <v>00:00</v>
      </c>
      <c r="X64" s="192">
        <f ca="1">570-($Y$57+$Y$58+$Y$59+$Y$60+$Y$61+$Y$62)*1440</f>
        <v>0</v>
      </c>
      <c r="Y64" s="11" t="str">
        <f ca="1">CONCATENATE(TEXT(INT(CEILING(INDIRECT("X64"),5)/60),"00"),":",TEXT(MOD(CEILING(INDIRECT("X64"),5),60),"00"))</f>
        <v>00:00</v>
      </c>
      <c r="AB64" s="192">
        <f ca="1">570-($AC$57+$AC$58+$AC$59+$AC$60+$AC$61+$AC$62)*1440</f>
        <v>0</v>
      </c>
      <c r="AC64" s="11" t="str">
        <f ca="1">CONCATENATE(TEXT(INT(CEILING(INDIRECT("AB64"),5)/60),"00"),":",TEXT(MOD(CEILING(INDIRECT("AB64"),5),60),"00"))</f>
        <v>00:00</v>
      </c>
    </row>
    <row r="65" spans="2:29" ht="13.5" customHeight="1" thickBot="1" x14ac:dyDescent="0.25">
      <c r="E65" s="11"/>
      <c r="I65" s="11"/>
      <c r="M65" s="11"/>
      <c r="Q65" s="11"/>
      <c r="U65" s="11"/>
      <c r="Y65" s="11"/>
      <c r="AC65" s="11"/>
    </row>
    <row r="66" spans="2:29" s="6" customFormat="1" ht="13.5" customHeight="1" thickBot="1" x14ac:dyDescent="0.25">
      <c r="B66" s="3" t="s">
        <v>8</v>
      </c>
      <c r="C66" s="4">
        <f>$AA$46+1</f>
        <v>43787</v>
      </c>
      <c r="D66" s="5" t="s">
        <v>7</v>
      </c>
      <c r="E66" s="189"/>
      <c r="F66" s="3" t="s">
        <v>8</v>
      </c>
      <c r="G66" s="4">
        <f>$C$66+1</f>
        <v>43788</v>
      </c>
      <c r="H66" s="5" t="s">
        <v>7</v>
      </c>
      <c r="I66" s="189"/>
      <c r="J66" s="3" t="s">
        <v>8</v>
      </c>
      <c r="K66" s="4">
        <f>$G$66+1</f>
        <v>43789</v>
      </c>
      <c r="L66" s="5" t="s">
        <v>7</v>
      </c>
      <c r="M66" s="189"/>
      <c r="N66" s="3" t="s">
        <v>8</v>
      </c>
      <c r="O66" s="4">
        <f>$K$66+1</f>
        <v>43790</v>
      </c>
      <c r="P66" s="5" t="s">
        <v>7</v>
      </c>
      <c r="Q66" s="189"/>
      <c r="R66" s="3" t="s">
        <v>8</v>
      </c>
      <c r="S66" s="4">
        <f>$O$66+1</f>
        <v>43791</v>
      </c>
      <c r="T66" s="5" t="s">
        <v>7</v>
      </c>
      <c r="U66" s="189"/>
      <c r="V66" s="3" t="s">
        <v>8</v>
      </c>
      <c r="W66" s="4">
        <f>$S$66+1</f>
        <v>43792</v>
      </c>
      <c r="X66" s="5" t="s">
        <v>7</v>
      </c>
      <c r="Y66" s="189"/>
      <c r="Z66" s="3" t="s">
        <v>8</v>
      </c>
      <c r="AA66" s="4">
        <f>$W$66+1</f>
        <v>43793</v>
      </c>
      <c r="AB66" s="5" t="s">
        <v>7</v>
      </c>
      <c r="AC66" s="189"/>
    </row>
    <row r="67" spans="2:29" ht="9" customHeight="1" x14ac:dyDescent="0.2">
      <c r="B67" s="7"/>
      <c r="C67" s="37"/>
      <c r="D67" s="8"/>
      <c r="E67" s="11"/>
      <c r="F67" s="7"/>
      <c r="G67" s="37"/>
      <c r="H67" s="8"/>
      <c r="I67" s="11"/>
      <c r="J67" s="7"/>
      <c r="K67" s="37"/>
      <c r="L67" s="8"/>
      <c r="M67" s="11"/>
      <c r="N67" s="7"/>
      <c r="O67" s="37"/>
      <c r="P67" s="8"/>
      <c r="Q67" s="11"/>
      <c r="R67" s="7"/>
      <c r="S67" s="37"/>
      <c r="T67" s="8"/>
      <c r="U67" s="11"/>
      <c r="V67" s="7"/>
      <c r="W67" s="37"/>
      <c r="X67" s="8"/>
      <c r="Y67" s="11"/>
      <c r="Z67" s="7"/>
      <c r="AA67" s="37"/>
      <c r="AB67" s="8"/>
      <c r="AC67" s="11"/>
    </row>
    <row r="68" spans="2:29" ht="13.5" customHeight="1" x14ac:dyDescent="0.2">
      <c r="B68" s="9">
        <f ca="1">$B$69-$E$68</f>
        <v>0.27083333333333326</v>
      </c>
      <c r="C68" s="40" t="s">
        <v>282</v>
      </c>
      <c r="D68" s="10">
        <v>101</v>
      </c>
      <c r="E68" s="11" t="str">
        <f ca="1">CONCATENATE(TEXT(INT(CEILING(INDIRECT("D68"),5)/60),"00"),":",TEXT(MOD(CEILING(INDIRECT("D68"),5),60),"00"))</f>
        <v>01:45</v>
      </c>
      <c r="F68" s="9">
        <f ca="1">$F$69-$I$68</f>
        <v>0.27083333333333337</v>
      </c>
      <c r="G68" s="38"/>
      <c r="H68" s="10"/>
      <c r="I68" s="11" t="str">
        <f ca="1">CONCATENATE(TEXT(INT(CEILING(INDIRECT("H68"),5)/60),"00"),":",TEXT(MOD(CEILING(INDIRECT("H68"),5),60),"00"))</f>
        <v>00:00</v>
      </c>
      <c r="J68" s="9">
        <f ca="1">$J$69-$M$68</f>
        <v>0.27083333333333354</v>
      </c>
      <c r="K68" s="40" t="s">
        <v>28</v>
      </c>
      <c r="L68" s="10">
        <v>62</v>
      </c>
      <c r="M68" s="11" t="str">
        <f ca="1">CONCATENATE(TEXT(INT(CEILING(INDIRECT("L68"),5)/60),"00"),":",TEXT(MOD(CEILING(INDIRECT("L68"),5),60),"00"))</f>
        <v>01:05</v>
      </c>
      <c r="N68" s="9">
        <f ca="1">$N$69-$Q$68</f>
        <v>0.27083333333333337</v>
      </c>
      <c r="O68" s="38"/>
      <c r="P68" s="10"/>
      <c r="Q68" s="11" t="str">
        <f ca="1">CONCATENATE(TEXT(INT(CEILING(INDIRECT("P68"),5)/60),"00"),":",TEXT(MOD(CEILING(INDIRECT("P68"),5),60),"00"))</f>
        <v>00:00</v>
      </c>
      <c r="R68" s="9">
        <f ca="1">$R$69-$U$68</f>
        <v>0.27083333333333337</v>
      </c>
      <c r="S68" s="38"/>
      <c r="T68" s="10"/>
      <c r="U68" s="11" t="str">
        <f ca="1">CONCATENATE(TEXT(INT(CEILING(INDIRECT("T68"),5)/60),"00"),":",TEXT(MOD(CEILING(INDIRECT("T68"),5),60),"00"))</f>
        <v>00:00</v>
      </c>
      <c r="V68" s="9">
        <f ca="1">$V$69-$Y$68</f>
        <v>0.27083333333333331</v>
      </c>
      <c r="W68" s="40" t="s">
        <v>248</v>
      </c>
      <c r="X68" s="10">
        <v>88</v>
      </c>
      <c r="Y68" s="11" t="str">
        <f ca="1">CONCATENATE(TEXT(INT(CEILING(INDIRECT("X68"),5)/60),"00"),":",TEXT(MOD(CEILING(INDIRECT("X68"),5),60),"00"))</f>
        <v>01:30</v>
      </c>
      <c r="Z68" s="9">
        <f ca="1">$Z$69-$AC$68</f>
        <v>0.27083333333333331</v>
      </c>
      <c r="AA68" s="40" t="s">
        <v>245</v>
      </c>
      <c r="AB68" s="10">
        <v>106</v>
      </c>
      <c r="AC68" s="11" t="str">
        <f ca="1">CONCATENATE(TEXT(INT(CEILING(INDIRECT("AB68"),5)/60),"00"),":",TEXT(MOD(CEILING(INDIRECT("AB68"),5),60),"00"))</f>
        <v>01:50</v>
      </c>
    </row>
    <row r="69" spans="2:29" ht="13.5" customHeight="1" x14ac:dyDescent="0.2">
      <c r="B69" s="9">
        <f ca="1">$B$70-$E$69</f>
        <v>0.34374999999999994</v>
      </c>
      <c r="C69" s="34" t="s">
        <v>152</v>
      </c>
      <c r="D69" s="1">
        <v>84</v>
      </c>
      <c r="E69" s="11" t="str">
        <f ca="1">CONCATENATE(TEXT(INT(CEILING(INDIRECT("D69"),5)/60),"00"),":",TEXT(MOD(CEILING(INDIRECT("D69"),5),60),"00"))</f>
        <v>01:25</v>
      </c>
      <c r="F69" s="9">
        <f ca="1">$F$70-$I$69</f>
        <v>0.27083333333333337</v>
      </c>
      <c r="G69" s="41" t="s">
        <v>288</v>
      </c>
      <c r="H69" s="10">
        <v>97</v>
      </c>
      <c r="I69" s="11" t="str">
        <f ca="1">CONCATENATE(TEXT(INT(CEILING(INDIRECT("H69"),5)/60),"00"),":",TEXT(MOD(CEILING(INDIRECT("H69"),5),60),"00"))</f>
        <v>01:40</v>
      </c>
      <c r="J69" s="9">
        <f ca="1">$J$70-$M$69</f>
        <v>0.31597222222222243</v>
      </c>
      <c r="K69" s="34" t="s">
        <v>154</v>
      </c>
      <c r="L69" s="1">
        <v>96</v>
      </c>
      <c r="M69" s="11" t="str">
        <f ca="1">CONCATENATE(TEXT(INT(CEILING(INDIRECT("L69"),5)/60),"00"),":",TEXT(MOD(CEILING(INDIRECT("L69"),5),60),"00"))</f>
        <v>01:40</v>
      </c>
      <c r="N69" s="9">
        <f ca="1">$N$70-$Q$69</f>
        <v>0.27083333333333337</v>
      </c>
      <c r="O69" s="40" t="s">
        <v>101</v>
      </c>
      <c r="P69" s="10">
        <v>127</v>
      </c>
      <c r="Q69" s="11" t="str">
        <f ca="1">CONCATENATE(TEXT(INT(CEILING(INDIRECT("P69"),5)/60),"00"),":",TEXT(MOD(CEILING(INDIRECT("P69"),5),60),"00"))</f>
        <v>02:10</v>
      </c>
      <c r="R69" s="9">
        <f ca="1">$R$70-$U$69</f>
        <v>0.27083333333333337</v>
      </c>
      <c r="S69" s="39" t="s">
        <v>295</v>
      </c>
      <c r="T69" s="10">
        <v>91</v>
      </c>
      <c r="U69" s="11" t="str">
        <f ca="1">CONCATENATE(TEXT(INT(CEILING(INDIRECT("T69"),5)/60),"00"),":",TEXT(MOD(CEILING(INDIRECT("T69"),5),60),"00"))</f>
        <v>01:35</v>
      </c>
      <c r="V69" s="9">
        <f ca="1">$V$70-$Y$69</f>
        <v>0.33333333333333331</v>
      </c>
      <c r="W69" s="41" t="s">
        <v>249</v>
      </c>
      <c r="X69" s="10">
        <v>88</v>
      </c>
      <c r="Y69" s="11" t="str">
        <f ca="1">CONCATENATE(TEXT(INT(CEILING(INDIRECT("X69"),5)/60),"00"),":",TEXT(MOD(CEILING(INDIRECT("X69"),5),60),"00"))</f>
        <v>01:30</v>
      </c>
      <c r="Z69" s="9">
        <f ca="1">$Z$70-$AC$69</f>
        <v>0.34722222222222221</v>
      </c>
      <c r="AA69" s="41" t="s">
        <v>104</v>
      </c>
      <c r="AB69" s="10">
        <v>88</v>
      </c>
      <c r="AC69" s="11" t="str">
        <f ca="1">CONCATENATE(TEXT(INT(CEILING(INDIRECT("AB69"),5)/60),"00"),":",TEXT(MOD(CEILING(INDIRECT("AB69"),5),60),"00"))</f>
        <v>01:30</v>
      </c>
    </row>
    <row r="70" spans="2:29" ht="13.5" customHeight="1" x14ac:dyDescent="0.2">
      <c r="B70" s="9">
        <f ca="1">$B$71-$E$70</f>
        <v>0.40277777777777773</v>
      </c>
      <c r="C70" s="38" t="s">
        <v>148</v>
      </c>
      <c r="D70" s="10">
        <v>94</v>
      </c>
      <c r="E70" s="11" t="str">
        <f ca="1">CONCATENATE(TEXT(INT(CEILING(INDIRECT("D70"),5)/60),"00"),":",TEXT(MOD(CEILING(INDIRECT("D70"),5),60),"00"))</f>
        <v>01:35</v>
      </c>
      <c r="F70" s="9">
        <f ca="1">$F$71-$I$70</f>
        <v>0.34027777777777779</v>
      </c>
      <c r="G70" s="40" t="s">
        <v>289</v>
      </c>
      <c r="H70" s="10">
        <v>97</v>
      </c>
      <c r="I70" s="11" t="str">
        <f ca="1">CONCATENATE(TEXT(INT(CEILING(INDIRECT("H70"),5)/60),"00"),":",TEXT(MOD(CEILING(INDIRECT("H70"),5),60),"00"))</f>
        <v>01:40</v>
      </c>
      <c r="J70" s="9">
        <f ca="1">$J$71-$M$70</f>
        <v>0.38541666666666685</v>
      </c>
      <c r="K70" s="38" t="s">
        <v>149</v>
      </c>
      <c r="L70" s="10">
        <v>96</v>
      </c>
      <c r="M70" s="11" t="str">
        <f ca="1">CONCATENATE(TEXT(INT(CEILING(INDIRECT("L70"),5)/60),"00"),":",TEXT(MOD(CEILING(INDIRECT("L70"),5),60),"00"))</f>
        <v>01:40</v>
      </c>
      <c r="N70" s="9">
        <f ca="1">$N$71-$Q$70</f>
        <v>0.36111111111111116</v>
      </c>
      <c r="O70" s="39" t="s">
        <v>102</v>
      </c>
      <c r="P70" s="10">
        <v>81</v>
      </c>
      <c r="Q70" s="11" t="str">
        <f ca="1">CONCATENATE(TEXT(INT(CEILING(INDIRECT("P70"),5)/60),"00"),":",TEXT(MOD(CEILING(INDIRECT("P70"),5),60),"00"))</f>
        <v>01:25</v>
      </c>
      <c r="R70" s="9">
        <f ca="1">$R$71-$U$70</f>
        <v>0.33680555555555558</v>
      </c>
      <c r="S70" s="39" t="s">
        <v>149</v>
      </c>
      <c r="T70" s="10">
        <v>96</v>
      </c>
      <c r="U70" s="11" t="str">
        <f ca="1">CONCATENATE(TEXT(INT(CEILING(INDIRECT("T70"),5)/60),"00"),":",TEXT(MOD(CEILING(INDIRECT("T70"),5),60),"00"))</f>
        <v>01:40</v>
      </c>
      <c r="V70" s="9">
        <f ca="1">$V$71-$Y$70</f>
        <v>0.39583333333333331</v>
      </c>
      <c r="W70" s="40" t="s">
        <v>251</v>
      </c>
      <c r="X70" s="10">
        <v>101</v>
      </c>
      <c r="Y70" s="11" t="str">
        <f ca="1">CONCATENATE(TEXT(INT(CEILING(INDIRECT("X70"),5)/60),"00"),":",TEXT(MOD(CEILING(INDIRECT("X70"),5),60),"00"))</f>
        <v>01:45</v>
      </c>
      <c r="Z70" s="9">
        <f ca="1">$Z$71-$AC$70</f>
        <v>0.40972222222222221</v>
      </c>
      <c r="AA70" s="40" t="s">
        <v>105</v>
      </c>
      <c r="AB70" s="10">
        <v>87</v>
      </c>
      <c r="AC70" s="11" t="str">
        <f ca="1">CONCATENATE(TEXT(INT(CEILING(INDIRECT("AB70"),5)/60),"00"),":",TEXT(MOD(CEILING(INDIRECT("AB70"),5),60),"00"))</f>
        <v>01:30</v>
      </c>
    </row>
    <row r="71" spans="2:29" ht="13.5" customHeight="1" x14ac:dyDescent="0.2">
      <c r="B71" s="9">
        <f ca="1">$B$72-$E$71</f>
        <v>0.46874999999999994</v>
      </c>
      <c r="C71" s="39" t="s">
        <v>276</v>
      </c>
      <c r="D71" s="10">
        <v>103</v>
      </c>
      <c r="E71" s="11" t="str">
        <f ca="1">CONCATENATE(TEXT(INT(CEILING(INDIRECT("D71"),5)/60),"00"),":",TEXT(MOD(CEILING(INDIRECT("D71"),5),60),"00"))</f>
        <v>01:45</v>
      </c>
      <c r="F71" s="9">
        <f ca="1">$F$72-$I$71</f>
        <v>0.40972222222222221</v>
      </c>
      <c r="G71" s="34" t="s">
        <v>290</v>
      </c>
      <c r="H71" s="1">
        <v>131</v>
      </c>
      <c r="I71" s="11" t="str">
        <f ca="1">CONCATENATE(TEXT(INT(CEILING(INDIRECT("H71"),5)/60),"00"),":",TEXT(MOD(CEILING(INDIRECT("H71"),5),60),"00"))</f>
        <v>02:15</v>
      </c>
      <c r="J71" s="9">
        <f ca="1">$J$72-$M$71</f>
        <v>0.45486111111111127</v>
      </c>
      <c r="K71" s="39" t="s">
        <v>291</v>
      </c>
      <c r="L71" s="10">
        <v>84</v>
      </c>
      <c r="M71" s="11" t="str">
        <f ca="1">CONCATENATE(TEXT(INT(CEILING(INDIRECT("L71"),5)/60),"00"),":",TEXT(MOD(CEILING(INDIRECT("L71"),5),60),"00"))</f>
        <v>01:25</v>
      </c>
      <c r="N71" s="9">
        <f ca="1">$N$72-$Q$71</f>
        <v>0.42013888888888895</v>
      </c>
      <c r="O71" s="39" t="s">
        <v>239</v>
      </c>
      <c r="P71" s="10">
        <v>91</v>
      </c>
      <c r="Q71" s="11" t="str">
        <f ca="1">CONCATENATE(TEXT(INT(CEILING(INDIRECT("P71"),5)/60),"00"),":",TEXT(MOD(CEILING(INDIRECT("P71"),5),60),"00"))</f>
        <v>01:35</v>
      </c>
      <c r="R71" s="9">
        <f ca="1">$R$72-$U$71</f>
        <v>0.40625</v>
      </c>
      <c r="S71" s="39" t="s">
        <v>297</v>
      </c>
      <c r="T71" s="10">
        <v>111</v>
      </c>
      <c r="U71" s="11" t="str">
        <f ca="1">CONCATENATE(TEXT(INT(CEILING(INDIRECT("T71"),5)/60),"00"),":",TEXT(MOD(CEILING(INDIRECT("T71"),5),60),"00"))</f>
        <v>01:55</v>
      </c>
      <c r="V71" s="9">
        <f ca="1">$V$72-$Y$71</f>
        <v>0.46875</v>
      </c>
      <c r="W71" s="34" t="s">
        <v>252</v>
      </c>
      <c r="X71" s="1">
        <v>124</v>
      </c>
      <c r="Y71" s="11" t="str">
        <f ca="1">CONCATENATE(TEXT(INT(CEILING(INDIRECT("X71"),5)/60),"00"),":",TEXT(MOD(CEILING(INDIRECT("X71"),5),60),"00"))</f>
        <v>02:05</v>
      </c>
      <c r="Z71" s="9">
        <f ca="1">$Z$72-$AC$71</f>
        <v>0.47222222222222221</v>
      </c>
      <c r="AA71" s="34" t="s">
        <v>253</v>
      </c>
      <c r="AB71" s="1">
        <v>92</v>
      </c>
      <c r="AC71" s="11" t="str">
        <f ca="1">CONCATENATE(TEXT(INT(CEILING(INDIRECT("AB71"),5)/60),"00"),":",TEXT(MOD(CEILING(INDIRECT("AB71"),5),60),"00"))</f>
        <v>01:35</v>
      </c>
    </row>
    <row r="72" spans="2:29" ht="13.5" customHeight="1" x14ac:dyDescent="0.2">
      <c r="B72" s="9">
        <f ca="1">$B$73-$E$72</f>
        <v>0.54166666666666663</v>
      </c>
      <c r="C72" s="39" t="s">
        <v>277</v>
      </c>
      <c r="D72" s="10">
        <v>81</v>
      </c>
      <c r="E72" s="11" t="str">
        <f ca="1">CONCATENATE(TEXT(INT(CEILING(INDIRECT("D72"),5)/60),"00"),":",TEXT(MOD(CEILING(INDIRECT("D72"),5),60),"00"))</f>
        <v>01:25</v>
      </c>
      <c r="F72" s="9">
        <f ca="1">$F$73-$I$72</f>
        <v>0.50347222222222221</v>
      </c>
      <c r="G72" s="39" t="s">
        <v>413</v>
      </c>
      <c r="H72" s="10">
        <v>97</v>
      </c>
      <c r="I72" s="11" t="str">
        <f ca="1">CONCATENATE(TEXT(INT(CEILING(INDIRECT("H72"),5)/60),"00"),":",TEXT(MOD(CEILING(INDIRECT("H72"),5),60),"00"))</f>
        <v>01:40</v>
      </c>
      <c r="J72" s="9">
        <f ca="1">$J$73-$M$72</f>
        <v>0.51388888888888906</v>
      </c>
      <c r="K72" s="39" t="s">
        <v>229</v>
      </c>
      <c r="L72" s="10">
        <v>101</v>
      </c>
      <c r="M72" s="11" t="str">
        <f ca="1">CONCATENATE(TEXT(INT(CEILING(INDIRECT("L72"),5)/60),"00"),":",TEXT(MOD(CEILING(INDIRECT("L72"),5),60),"00"))</f>
        <v>01:45</v>
      </c>
      <c r="N72" s="9">
        <f ca="1">$N$73-$Q$72</f>
        <v>0.48611111111111116</v>
      </c>
      <c r="O72" s="39" t="s">
        <v>240</v>
      </c>
      <c r="P72" s="10">
        <v>93</v>
      </c>
      <c r="Q72" s="11" t="str">
        <f ca="1">CONCATENATE(TEXT(INT(CEILING(INDIRECT("P72"),5)/60),"00"),":",TEXT(MOD(CEILING(INDIRECT("P72"),5),60),"00"))</f>
        <v>01:35</v>
      </c>
      <c r="R72" s="9">
        <f ca="1">$R$73-$U$72</f>
        <v>0.4861111111111111</v>
      </c>
      <c r="S72" s="40" t="s">
        <v>150</v>
      </c>
      <c r="T72" s="10">
        <v>116</v>
      </c>
      <c r="U72" s="11" t="str">
        <f ca="1">CONCATENATE(TEXT(INT(CEILING(INDIRECT("T72"),5)/60),"00"),":",TEXT(MOD(CEILING(INDIRECT("T72"),5),60),"00"))</f>
        <v>02:00</v>
      </c>
      <c r="V72" s="9">
        <f ca="1">$V$73-$Y$72</f>
        <v>0.55555555555555558</v>
      </c>
      <c r="W72" s="39" t="s">
        <v>413</v>
      </c>
      <c r="X72" s="10">
        <v>97</v>
      </c>
      <c r="Y72" s="11" t="str">
        <f ca="1">CONCATENATE(TEXT(INT(CEILING(INDIRECT("X72"),5)/60),"00"),":",TEXT(MOD(CEILING(INDIRECT("X72"),5),60),"00"))</f>
        <v>01:40</v>
      </c>
      <c r="Z72" s="9">
        <f ca="1">$Z$73-$AC$72</f>
        <v>0.53819444444444442</v>
      </c>
      <c r="AA72" s="38" t="s">
        <v>254</v>
      </c>
      <c r="AB72" s="10">
        <v>103</v>
      </c>
      <c r="AC72" s="11" t="str">
        <f ca="1">CONCATENATE(TEXT(INT(CEILING(INDIRECT("AB72"),5)/60),"00"),":",TEXT(MOD(CEILING(INDIRECT("AB72"),5),60),"00"))</f>
        <v>01:45</v>
      </c>
    </row>
    <row r="73" spans="2:29" ht="13.5" customHeight="1" x14ac:dyDescent="0.2">
      <c r="B73" s="9">
        <f ca="1">$B$74-$E$73</f>
        <v>0.60069444444444442</v>
      </c>
      <c r="C73" s="39" t="s">
        <v>278</v>
      </c>
      <c r="D73" s="10">
        <v>111</v>
      </c>
      <c r="E73" s="11" t="str">
        <f ca="1">CONCATENATE(TEXT(INT(CEILING(INDIRECT("D73"),5)/60),"00"),":",TEXT(MOD(CEILING(INDIRECT("D73"),5),60),"00"))</f>
        <v>01:55</v>
      </c>
      <c r="F73" s="9">
        <f ca="1">$F$74-$I$73</f>
        <v>0.57291666666666663</v>
      </c>
      <c r="G73" s="39" t="s">
        <v>284</v>
      </c>
      <c r="H73" s="10">
        <v>104</v>
      </c>
      <c r="I73" s="11" t="str">
        <f ca="1">CONCATENATE(TEXT(INT(CEILING(INDIRECT("H73"),5)/60),"00"),":",TEXT(MOD(CEILING(INDIRECT("H73"),5),60),"00"))</f>
        <v>01:45</v>
      </c>
      <c r="J73" s="9">
        <f ca="1">$J$74-$M$73</f>
        <v>0.58680555555555569</v>
      </c>
      <c r="K73" s="39" t="s">
        <v>84</v>
      </c>
      <c r="L73" s="10">
        <v>101</v>
      </c>
      <c r="M73" s="11" t="str">
        <f ca="1">CONCATENATE(TEXT(INT(CEILING(INDIRECT("L73"),5)/60),"00"),":",TEXT(MOD(CEILING(INDIRECT("L73"),5),60),"00"))</f>
        <v>01:45</v>
      </c>
      <c r="N73" s="9">
        <f ca="1">$N$74-$Q$73</f>
        <v>0.55208333333333337</v>
      </c>
      <c r="O73" s="39" t="s">
        <v>128</v>
      </c>
      <c r="P73" s="10">
        <v>96</v>
      </c>
      <c r="Q73" s="11" t="str">
        <f ca="1">CONCATENATE(TEXT(INT(CEILING(INDIRECT("P73"),5)/60),"00"),":",TEXT(MOD(CEILING(INDIRECT("P73"),5),60),"00"))</f>
        <v>01:40</v>
      </c>
      <c r="R73" s="9">
        <f ca="1">$R$74-$U$73</f>
        <v>0.56944444444444442</v>
      </c>
      <c r="S73" s="41" t="s">
        <v>298</v>
      </c>
      <c r="T73" s="10">
        <v>91</v>
      </c>
      <c r="U73" s="11" t="str">
        <f ca="1">CONCATENATE(TEXT(INT(CEILING(INDIRECT("T73"),5)/60),"00"),":",TEXT(MOD(CEILING(INDIRECT("T73"),5),60),"00"))</f>
        <v>01:35</v>
      </c>
      <c r="V73" s="9">
        <f ca="1">$V$74-$Y$73</f>
        <v>0.625</v>
      </c>
      <c r="W73" s="39" t="s">
        <v>98</v>
      </c>
      <c r="X73" s="10">
        <v>87</v>
      </c>
      <c r="Y73" s="11" t="str">
        <f ca="1">CONCATENATE(TEXT(INT(CEILING(INDIRECT("X73"),5)/60),"00"),":",TEXT(MOD(CEILING(INDIRECT("X73"),5),60),"00"))</f>
        <v>01:30</v>
      </c>
      <c r="Z73" s="9">
        <f ca="1">$Z$74-$AC$73</f>
        <v>0.61111111111111105</v>
      </c>
      <c r="AA73" s="39" t="s">
        <v>109</v>
      </c>
      <c r="AB73" s="10">
        <v>87</v>
      </c>
      <c r="AC73" s="11" t="str">
        <f ca="1">CONCATENATE(TEXT(INT(CEILING(INDIRECT("AB73"),5)/60),"00"),":",TEXT(MOD(CEILING(INDIRECT("AB73"),5),60),"00"))</f>
        <v>01:30</v>
      </c>
    </row>
    <row r="74" spans="2:29" ht="13.5" customHeight="1" x14ac:dyDescent="0.2">
      <c r="B74" s="9">
        <f ca="1">$B$75-$E$74</f>
        <v>0.68055555555555558</v>
      </c>
      <c r="C74" s="39" t="s">
        <v>279</v>
      </c>
      <c r="D74" s="10">
        <v>89</v>
      </c>
      <c r="E74" s="11" t="str">
        <f ca="1">CONCATENATE(TEXT(INT(CEILING(INDIRECT("D74"),5)/60),"00"),":",TEXT(MOD(CEILING(INDIRECT("D74"),5),60),"00"))</f>
        <v>01:30</v>
      </c>
      <c r="F74" s="9">
        <f ca="1">$F$75-$I$74</f>
        <v>0.64583333333333326</v>
      </c>
      <c r="G74" s="39" t="s">
        <v>285</v>
      </c>
      <c r="H74" s="10">
        <v>112</v>
      </c>
      <c r="I74" s="11" t="str">
        <f ca="1">CONCATENATE(TEXT(INT(CEILING(INDIRECT("H74"),5)/60),"00"),":",TEXT(MOD(CEILING(INDIRECT("H74"),5),60),"00"))</f>
        <v>01:55</v>
      </c>
      <c r="J74" s="9">
        <f ca="1">$J$75-$M$74</f>
        <v>0.65972222222222232</v>
      </c>
      <c r="K74" s="39" t="s">
        <v>292</v>
      </c>
      <c r="L74" s="10">
        <v>106</v>
      </c>
      <c r="M74" s="11" t="str">
        <f ca="1">CONCATENATE(TEXT(INT(CEILING(INDIRECT("L74"),5)/60),"00"),":",TEXT(MOD(CEILING(INDIRECT("L74"),5),60),"00"))</f>
        <v>01:50</v>
      </c>
      <c r="N74" s="9">
        <f ca="1">$N$75-$Q$74</f>
        <v>0.62152777777777779</v>
      </c>
      <c r="O74" s="39" t="s">
        <v>242</v>
      </c>
      <c r="P74" s="10">
        <v>122</v>
      </c>
      <c r="Q74" s="11" t="str">
        <f ca="1">CONCATENATE(TEXT(INT(CEILING(INDIRECT("P74"),5)/60),"00"),":",TEXT(MOD(CEILING(INDIRECT("P74"),5),60),"00"))</f>
        <v>02:05</v>
      </c>
      <c r="R74" s="9">
        <f ca="1">$R$75-$U$74</f>
        <v>0.63541666666666663</v>
      </c>
      <c r="S74" s="40" t="s">
        <v>299</v>
      </c>
      <c r="T74" s="10">
        <v>101</v>
      </c>
      <c r="U74" s="11" t="str">
        <f ca="1">CONCATENATE(TEXT(INT(CEILING(INDIRECT("T74"),5)/60),"00"),":",TEXT(MOD(CEILING(INDIRECT("T74"),5),60),"00"))</f>
        <v>01:45</v>
      </c>
      <c r="V74" s="9">
        <f ca="1">$V$75-$Y$74</f>
        <v>0.6875</v>
      </c>
      <c r="W74" s="39" t="s">
        <v>241</v>
      </c>
      <c r="X74" s="10">
        <v>86</v>
      </c>
      <c r="Y74" s="11" t="str">
        <f ca="1">CONCATENATE(TEXT(INT(CEILING(INDIRECT("X74"),5)/60),"00"),":",TEXT(MOD(CEILING(INDIRECT("X74"),5),60),"00"))</f>
        <v>01:30</v>
      </c>
      <c r="Z74" s="9">
        <f ca="1">$Z$75-$AC$74</f>
        <v>0.67361111111111105</v>
      </c>
      <c r="AA74" s="39" t="s">
        <v>255</v>
      </c>
      <c r="AB74" s="10">
        <v>83</v>
      </c>
      <c r="AC74" s="11" t="str">
        <f ca="1">CONCATENATE(TEXT(INT(CEILING(INDIRECT("AB74"),5)/60),"00"),":",TEXT(MOD(CEILING(INDIRECT("AB74"),5),60),"00"))</f>
        <v>01:25</v>
      </c>
    </row>
    <row r="75" spans="2:29" ht="13.5" customHeight="1" x14ac:dyDescent="0.2">
      <c r="B75" s="9">
        <f ca="1">$B$76-$E$75</f>
        <v>0.74305555555555558</v>
      </c>
      <c r="C75" s="40" t="s">
        <v>283</v>
      </c>
      <c r="D75" s="10">
        <v>104</v>
      </c>
      <c r="E75" s="11" t="str">
        <f ca="1">CONCATENATE(TEXT(INT(CEILING(INDIRECT("D75"),5)/60),"00"),":",TEXT(MOD(CEILING(INDIRECT("D75"),5),60),"00"))</f>
        <v>01:45</v>
      </c>
      <c r="F75" s="9">
        <f ca="1">$F$76-$I$75</f>
        <v>0.72569444444444442</v>
      </c>
      <c r="G75" s="39" t="s">
        <v>415</v>
      </c>
      <c r="H75" s="10">
        <v>118</v>
      </c>
      <c r="I75" s="11" t="str">
        <f ca="1">CONCATENATE(TEXT(INT(CEILING(INDIRECT("H75"),5)/60),"00"),":",TEXT(MOD(CEILING(INDIRECT("H75"),5),60),"00"))</f>
        <v>02:00</v>
      </c>
      <c r="J75" s="9">
        <f ca="1">$J$76-$M$75</f>
        <v>0.73611111111111116</v>
      </c>
      <c r="K75" s="40" t="s">
        <v>293</v>
      </c>
      <c r="L75" s="10">
        <v>98</v>
      </c>
      <c r="M75" s="11" t="str">
        <f ca="1">CONCATENATE(TEXT(INT(CEILING(INDIRECT("L75"),5)/60),"00"),":",TEXT(MOD(CEILING(INDIRECT("L75"),5),60),"00"))</f>
        <v>01:40</v>
      </c>
      <c r="N75" s="9">
        <f ca="1">$N$76-$Q$75</f>
        <v>0.70833333333333337</v>
      </c>
      <c r="O75" s="40" t="s">
        <v>243</v>
      </c>
      <c r="P75" s="10">
        <v>103</v>
      </c>
      <c r="Q75" s="11" t="str">
        <f ca="1">CONCATENATE(TEXT(INT(CEILING(INDIRECT("P75"),5)/60),"00"),":",TEXT(MOD(CEILING(INDIRECT("P75"),5),60),"00"))</f>
        <v>01:45</v>
      </c>
      <c r="R75" s="9">
        <f ca="1">$R$76-$U$75</f>
        <v>0.70833333333333326</v>
      </c>
      <c r="S75" s="39" t="s">
        <v>138</v>
      </c>
      <c r="T75" s="10">
        <v>118</v>
      </c>
      <c r="U75" s="11" t="str">
        <f ca="1">CONCATENATE(TEXT(INT(CEILING(INDIRECT("T75"),5)/60),"00"),":",TEXT(MOD(CEILING(INDIRECT("T75"),5),60),"00"))</f>
        <v>02:00</v>
      </c>
      <c r="V75" s="9">
        <f ca="1">$V$76-$Y$75</f>
        <v>0.75</v>
      </c>
      <c r="W75" s="39" t="s">
        <v>246</v>
      </c>
      <c r="X75" s="10">
        <v>89</v>
      </c>
      <c r="Y75" s="11" t="str">
        <f ca="1">CONCATENATE(TEXT(INT(CEILING(INDIRECT("X75"),5)/60),"00"),":",TEXT(MOD(CEILING(INDIRECT("X75"),5),60),"00"))</f>
        <v>01:30</v>
      </c>
      <c r="Z75" s="9">
        <f ca="1">$Z$76-$AC$75</f>
        <v>0.73263888888888884</v>
      </c>
      <c r="AA75" s="39" t="s">
        <v>244</v>
      </c>
      <c r="AB75" s="10">
        <v>106</v>
      </c>
      <c r="AC75" s="11" t="str">
        <f ca="1">CONCATENATE(TEXT(INT(CEILING(INDIRECT("AB75"),5)/60),"00"),":",TEXT(MOD(CEILING(INDIRECT("AB75"),5),60),"00"))</f>
        <v>01:50</v>
      </c>
    </row>
    <row r="76" spans="2:29" ht="13.5" customHeight="1" x14ac:dyDescent="0.2">
      <c r="B76" s="9">
        <f ca="1">$B$77-$E$76</f>
        <v>0.81597222222222221</v>
      </c>
      <c r="C76" s="41" t="s">
        <v>281</v>
      </c>
      <c r="D76" s="10">
        <v>84</v>
      </c>
      <c r="E76" s="11" t="str">
        <f ca="1">CONCATENATE(TEXT(INT(CEILING(INDIRECT("D76"),5)/60),"00"),":",TEXT(MOD(CEILING(INDIRECT("D76"),5),60),"00"))</f>
        <v>01:25</v>
      </c>
      <c r="F76" s="9">
        <f ca="1">$F$77-$I$76</f>
        <v>0.80902777777777779</v>
      </c>
      <c r="G76" s="40" t="s">
        <v>287</v>
      </c>
      <c r="H76" s="10">
        <v>92</v>
      </c>
      <c r="I76" s="11" t="str">
        <f ca="1">CONCATENATE(TEXT(INT(CEILING(INDIRECT("H76"),5)/60),"00"),":",TEXT(MOD(CEILING(INDIRECT("H76"),5),60),"00"))</f>
        <v>01:35</v>
      </c>
      <c r="J76" s="9">
        <f ca="1">$J$77-$M$76</f>
        <v>0.80555555555555558</v>
      </c>
      <c r="K76" s="41" t="s">
        <v>294</v>
      </c>
      <c r="L76" s="10">
        <v>98</v>
      </c>
      <c r="M76" s="11" t="str">
        <f ca="1">CONCATENATE(TEXT(INT(CEILING(INDIRECT("L76"),5)/60),"00"),":",TEXT(MOD(CEILING(INDIRECT("L76"),5),60),"00"))</f>
        <v>01:40</v>
      </c>
      <c r="N76" s="9">
        <f ca="1">$N$77-$Q$76</f>
        <v>0.78125</v>
      </c>
      <c r="O76" s="41" t="s">
        <v>120</v>
      </c>
      <c r="P76" s="10">
        <v>131</v>
      </c>
      <c r="Q76" s="11" t="str">
        <f ca="1">CONCATENATE(TEXT(INT(CEILING(INDIRECT("P76"),5)/60),"00"),":",TEXT(MOD(CEILING(INDIRECT("P76"),5),60),"00"))</f>
        <v>02:15</v>
      </c>
      <c r="R76" s="248">
        <f ca="1">$R$77-$U$76</f>
        <v>0.79166666666666663</v>
      </c>
      <c r="S76" s="247" t="s">
        <v>273</v>
      </c>
      <c r="T76" s="10">
        <v>116</v>
      </c>
      <c r="U76" s="11" t="str">
        <f ca="1">CONCATENATE(TEXT(INT(CEILING(INDIRECT("T76"),5)/60),"00"),":",TEXT(MOD(CEILING(INDIRECT("T76"),5),60),"00"))</f>
        <v>02:00</v>
      </c>
      <c r="V76" s="9">
        <f ca="1">$V$77-$Y$76</f>
        <v>0.8125</v>
      </c>
      <c r="W76" s="39" t="s">
        <v>247</v>
      </c>
      <c r="X76" s="10">
        <v>89</v>
      </c>
      <c r="Y76" s="11" t="str">
        <f ca="1">CONCATENATE(TEXT(INT(CEILING(INDIRECT("X76"),5)/60),"00"),":",TEXT(MOD(CEILING(INDIRECT("X76"),5),60),"00"))</f>
        <v>01:30</v>
      </c>
      <c r="Z76" s="9">
        <f ca="1">$Z$77-$AC$76</f>
        <v>0.80902777777777779</v>
      </c>
      <c r="AA76" s="39" t="s">
        <v>103</v>
      </c>
      <c r="AB76" s="10">
        <v>91</v>
      </c>
      <c r="AC76" s="11" t="str">
        <f ca="1">CONCATENATE(TEXT(INT(CEILING(INDIRECT("AB76"),5)/60),"00"),":",TEXT(MOD(CEILING(INDIRECT("AB76"),5),60),"00"))</f>
        <v>01:35</v>
      </c>
    </row>
    <row r="77" spans="2:29" s="6" customFormat="1" ht="13.5" customHeight="1" x14ac:dyDescent="0.2">
      <c r="B77" s="22">
        <v>0.875</v>
      </c>
      <c r="C77" s="49" t="s">
        <v>108</v>
      </c>
      <c r="D77" s="206">
        <v>108</v>
      </c>
      <c r="E77" s="11" t="str">
        <f ca="1">CONCATENATE(TEXT(INT(CEILING(INDIRECT("D77"),5)/60),"00"),":",TEXT(MOD(CEILING(INDIRECT("D77"),5),60),"00"))</f>
        <v>01:50</v>
      </c>
      <c r="F77" s="22">
        <v>0.875</v>
      </c>
      <c r="G77" s="49" t="s">
        <v>111</v>
      </c>
      <c r="H77" s="206">
        <v>106</v>
      </c>
      <c r="I77" s="11" t="str">
        <f ca="1">CONCATENATE(TEXT(INT(CEILING(INDIRECT("H77"),5)/60),"00"),":",TEXT(MOD(CEILING(INDIRECT("H77"),5),60),"00"))</f>
        <v>01:50</v>
      </c>
      <c r="J77" s="22">
        <v>0.875</v>
      </c>
      <c r="K77" s="49" t="s">
        <v>116</v>
      </c>
      <c r="L77" s="206">
        <v>91</v>
      </c>
      <c r="M77" s="11" t="str">
        <f ca="1">CONCATENATE(TEXT(INT(CEILING(INDIRECT("L77"),5)/60),"00"),":",TEXT(MOD(CEILING(INDIRECT("L77"),5),60),"00"))</f>
        <v>01:35</v>
      </c>
      <c r="N77" s="22">
        <v>0.875</v>
      </c>
      <c r="O77" s="49" t="s">
        <v>21</v>
      </c>
      <c r="P77" s="23">
        <v>92</v>
      </c>
      <c r="Q77" s="11" t="str">
        <f ca="1">CONCATENATE(TEXT(INT(CEILING(INDIRECT("P77"),5)/60),"00"),":",TEXT(MOD(CEILING(INDIRECT("P77"),5),60),"00"))</f>
        <v>01:35</v>
      </c>
      <c r="R77" s="22">
        <v>0.875</v>
      </c>
      <c r="S77" s="229" t="s">
        <v>415</v>
      </c>
      <c r="T77" s="230">
        <v>118</v>
      </c>
      <c r="U77" s="11" t="str">
        <f ca="1">CONCATENATE(TEXT(INT(CEILING(INDIRECT("T77"),5)/60),"00"),":",TEXT(MOD(CEILING(INDIRECT("T77"),5),60),"00"))</f>
        <v>02:00</v>
      </c>
      <c r="V77" s="22">
        <v>0.875</v>
      </c>
      <c r="W77" s="49" t="s">
        <v>125</v>
      </c>
      <c r="X77" s="206">
        <v>101</v>
      </c>
      <c r="Y77" s="11" t="str">
        <f ca="1">CONCATENATE(TEXT(INT(CEILING(INDIRECT("X77"),5)/60),"00"),":",TEXT(MOD(CEILING(INDIRECT("X77"),5),60),"00"))</f>
        <v>01:45</v>
      </c>
      <c r="Z77" s="22">
        <v>0.875</v>
      </c>
      <c r="AA77" s="49" t="s">
        <v>129</v>
      </c>
      <c r="AB77" s="206">
        <v>119</v>
      </c>
      <c r="AC77" s="11" t="str">
        <f ca="1">CONCATENATE(TEXT(INT(CEILING(INDIRECT("AB77"),5)/60),"00"),":",TEXT(MOD(CEILING(INDIRECT("AB77"),5),60),"00"))</f>
        <v>02:00</v>
      </c>
    </row>
    <row r="78" spans="2:29" ht="13.5" customHeight="1" x14ac:dyDescent="0.2">
      <c r="B78" s="9">
        <f ca="1">IF($B$77+$E$77&gt;1,$B$77+$E$77-1,$B$77+$E$77)</f>
        <v>0.95138888888888884</v>
      </c>
      <c r="C78" s="41" t="s">
        <v>100</v>
      </c>
      <c r="D78" s="203">
        <v>81</v>
      </c>
      <c r="E78" s="11" t="str">
        <f ca="1">CONCATENATE(TEXT(INT(CEILING(INDIRECT("D78"),5)/60),"00"),":",TEXT(MOD(CEILING(INDIRECT("D78"),5),60),"00"))</f>
        <v>01:25</v>
      </c>
      <c r="F78" s="9">
        <f ca="1">IF($F$77+$I$77&gt;1,$F$77+$I$77-1,$F$77+$I$77)</f>
        <v>0.95138888888888884</v>
      </c>
      <c r="G78" s="41" t="s">
        <v>110</v>
      </c>
      <c r="H78" s="203">
        <v>116</v>
      </c>
      <c r="I78" s="11" t="str">
        <f ca="1">CONCATENATE(TEXT(INT(CEILING(INDIRECT("H78"),5)/60),"00"),":",TEXT(MOD(CEILING(INDIRECT("H78"),5),60),"00"))</f>
        <v>02:00</v>
      </c>
      <c r="J78" s="9">
        <f ca="1">IF($J$77+$M$77&gt;1,$J$77+$M$77-1,$J$77+$M$77)</f>
        <v>0.94097222222222221</v>
      </c>
      <c r="K78" s="41" t="s">
        <v>115</v>
      </c>
      <c r="L78" s="203">
        <v>92</v>
      </c>
      <c r="M78" s="11" t="str">
        <f ca="1">CONCATENATE(TEXT(INT(CEILING(INDIRECT("L78"),5)/60),"00"),":",TEXT(MOD(CEILING(INDIRECT("L78"),5),60),"00"))</f>
        <v>01:35</v>
      </c>
      <c r="N78" s="9">
        <f ca="1">IF($N$77+$Q$77&gt;1,$N$77+$Q$77-1,$N$77+$Q$77)</f>
        <v>0.94097222222222221</v>
      </c>
      <c r="O78" s="41" t="s">
        <v>41</v>
      </c>
      <c r="P78" s="203">
        <v>112</v>
      </c>
      <c r="Q78" s="11" t="str">
        <f ca="1">CONCATENATE(TEXT(INT(CEILING(INDIRECT("P78"),5)/60),"00"),":",TEXT(MOD(CEILING(INDIRECT("P78"),5),60),"00"))</f>
        <v>01:55</v>
      </c>
      <c r="R78" s="9">
        <f ca="1">IF($R$77+$U$77&gt;1,$R$77+$U$77-1,$R$77+$U$77)</f>
        <v>0.95833333333333337</v>
      </c>
      <c r="S78" s="41" t="s">
        <v>47</v>
      </c>
      <c r="T78" s="203">
        <v>116</v>
      </c>
      <c r="U78" s="11" t="str">
        <f ca="1">CONCATENATE(TEXT(INT(CEILING(INDIRECT("T78"),5)/60),"00"),":",TEXT(MOD(CEILING(INDIRECT("T78"),5),60),"00"))</f>
        <v>02:00</v>
      </c>
      <c r="V78" s="9">
        <f ca="1">IF($V$77+$Y$77&gt;1,$V$77+$Y$77-1,$V$77+$Y$77)</f>
        <v>0.94791666666666663</v>
      </c>
      <c r="W78" s="41" t="s">
        <v>114</v>
      </c>
      <c r="X78" s="203">
        <v>96</v>
      </c>
      <c r="Y78" s="11" t="str">
        <f ca="1">CONCATENATE(TEXT(INT(CEILING(INDIRECT("X78"),5)/60),"00"),":",TEXT(MOD(CEILING(INDIRECT("X78"),5),60),"00"))</f>
        <v>01:40</v>
      </c>
      <c r="Z78" s="9">
        <f ca="1">IF($Z$77+$AC$77&gt;1,$Z$77+$AC$77-1,$Z$77+$AC$77)</f>
        <v>0.95833333333333337</v>
      </c>
      <c r="AA78" s="41" t="s">
        <v>99</v>
      </c>
      <c r="AB78" s="203">
        <v>88</v>
      </c>
      <c r="AC78" s="11" t="str">
        <f ca="1">CONCATENATE(TEXT(INT(CEILING(INDIRECT("AB78"),5)/60),"00"),":",TEXT(MOD(CEILING(INDIRECT("AB78"),5),60),"00"))</f>
        <v>01:30</v>
      </c>
    </row>
    <row r="79" spans="2:29" ht="13.5" customHeight="1" x14ac:dyDescent="0.2">
      <c r="B79" s="9">
        <f ca="1">IF($B$78+$E$78&gt;1,$B$78+$E$78-1,$B$78+$E$78)</f>
        <v>1.0416666666666519E-2</v>
      </c>
      <c r="C79" s="208" t="s">
        <v>204</v>
      </c>
      <c r="D79" s="209">
        <v>206</v>
      </c>
      <c r="E79" s="11" t="str">
        <f ca="1">CONCATENATE(TEXT(INT(CEILING(INDIRECT("D79"),5)/60),"00"),":",TEXT(MOD(CEILING(INDIRECT("D79"),5),60),"00"))</f>
        <v>03:30</v>
      </c>
      <c r="F79" s="9">
        <f ca="1">IF($F$78+$I$78&gt;1,$F$78+$I$78-1,$F$78+$I$78)</f>
        <v>3.4722222222222099E-2</v>
      </c>
      <c r="G79" s="208" t="s">
        <v>202</v>
      </c>
      <c r="H79" s="209">
        <v>102</v>
      </c>
      <c r="I79" s="11" t="str">
        <f ca="1">CONCATENATE(TEXT(INT(CEILING(INDIRECT("H79"),5)/60),"00"),":",TEXT(MOD(CEILING(INDIRECT("H79"),5),60),"00"))</f>
        <v>01:45</v>
      </c>
      <c r="J79" s="9">
        <f ca="1">IF($J$78+$M$78&gt;1,$J$78+$M$78-1,$J$78+$M$78)</f>
        <v>6.9444444444444198E-3</v>
      </c>
      <c r="K79" s="210" t="s">
        <v>212</v>
      </c>
      <c r="L79" s="211">
        <v>123</v>
      </c>
      <c r="M79" s="11" t="str">
        <f ca="1">CONCATENATE(TEXT(INT(CEILING(INDIRECT("L79"),5)/60),"00"),":",TEXT(MOD(CEILING(INDIRECT("L79"),5),60),"00"))</f>
        <v>02:05</v>
      </c>
      <c r="N79" s="9">
        <f ca="1">IF($N$78+$Q$78&gt;1,$N$78+$Q$78-1,$N$78+$Q$78)</f>
        <v>2.0833333333333259E-2</v>
      </c>
      <c r="O79" s="208" t="s">
        <v>207</v>
      </c>
      <c r="P79" s="209">
        <v>98</v>
      </c>
      <c r="Q79" s="11" t="str">
        <f ca="1">CONCATENATE(TEXT(INT(CEILING(INDIRECT("P79"),5)/60),"00"),":",TEXT(MOD(CEILING(INDIRECT("P79"),5),60),"00"))</f>
        <v>01:40</v>
      </c>
      <c r="R79" s="9">
        <f ca="1">IF($R$78+$U$78&gt;1,$R$78+$U$78-1,$R$78+$U$78)</f>
        <v>4.1666666666666741E-2</v>
      </c>
      <c r="S79" s="208" t="s">
        <v>209</v>
      </c>
      <c r="T79" s="209">
        <v>118</v>
      </c>
      <c r="U79" s="11" t="str">
        <f ca="1">CONCATENATE(TEXT(INT(CEILING(INDIRECT("T79"),5)/60),"00"),":",TEXT(MOD(CEILING(INDIRECT("T79"),5),60),"00"))</f>
        <v>02:00</v>
      </c>
      <c r="V79" s="9">
        <f ca="1">IF($V$78+$Y$78&gt;1,$V$78+$Y$78-1,$V$78+$Y$78)</f>
        <v>1.736111111111116E-2</v>
      </c>
      <c r="W79" s="208" t="s">
        <v>210</v>
      </c>
      <c r="X79" s="209">
        <v>136</v>
      </c>
      <c r="Y79" s="11" t="str">
        <f ca="1">CONCATENATE(TEXT(INT(CEILING(INDIRECT("X79"),5)/60),"00"),":",TEXT(MOD(CEILING(INDIRECT("X79"),5),60),"00"))</f>
        <v>02:20</v>
      </c>
      <c r="Z79" s="9">
        <f ca="1">IF($Z$78+$AC$78&gt;1,$Z$78+$AC$78-1,$Z$78+$AC$78)</f>
        <v>2.0833333333333481E-2</v>
      </c>
      <c r="AA79" s="208" t="s">
        <v>205</v>
      </c>
      <c r="AB79" s="209">
        <v>96</v>
      </c>
      <c r="AC79" s="11" t="str">
        <f ca="1">CONCATENATE(TEXT(INT(CEILING(INDIRECT("AB79"),5)/60),"00"),":",TEXT(MOD(CEILING(INDIRECT("AB79"),5),60),"00"))</f>
        <v>01:40</v>
      </c>
    </row>
    <row r="80" spans="2:29" ht="13.5" customHeight="1" x14ac:dyDescent="0.2">
      <c r="B80" s="9">
        <f ca="1">IF($B$79+$E$79&gt;1,$B$79+$E$79-1,$B$79+$E$79)</f>
        <v>0.15624999999999986</v>
      </c>
      <c r="C80" s="34" t="s">
        <v>234</v>
      </c>
      <c r="D80" s="1">
        <v>71</v>
      </c>
      <c r="E80" s="11" t="str">
        <f ca="1">CONCATENATE(TEXT(INT(CEILING(INDIRECT("D80"),5)/60),"00"),":",TEXT(MOD(CEILING(INDIRECT("D80"),5),60),"00"))</f>
        <v>01:15</v>
      </c>
      <c r="F80" s="9">
        <f ca="1">IF($F$79+$I$79&gt;1,$F$79+$I$79-1,$F$79+$I$79)</f>
        <v>0.10763888888888877</v>
      </c>
      <c r="G80" s="208" t="s">
        <v>216</v>
      </c>
      <c r="H80" s="209">
        <v>107</v>
      </c>
      <c r="I80" s="11" t="str">
        <f ca="1">CONCATENATE(TEXT(INT(CEILING(INDIRECT("H80"),5)/60),"00"),":",TEXT(MOD(CEILING(INDIRECT("H80"),5),60),"00"))</f>
        <v>01:50</v>
      </c>
      <c r="J80" s="9">
        <f ca="1">IF($J$79+$M$79&gt;1,$J$79+$M$79-1,$J$79+$M$79)</f>
        <v>9.3749999999999986E-2</v>
      </c>
      <c r="K80" s="208" t="s">
        <v>206</v>
      </c>
      <c r="L80" s="209">
        <v>132</v>
      </c>
      <c r="M80" s="11" t="str">
        <f ca="1">CONCATENATE(TEXT(INT(CEILING(INDIRECT("L80"),5)/60),"00"),":",TEXT(MOD(CEILING(INDIRECT("L80"),5),60),"00"))</f>
        <v>02:15</v>
      </c>
      <c r="N80" s="9">
        <f ca="1">IF($N$79+$Q$79&gt;1,$N$79+$Q$79-1,$N$79+$Q$79)</f>
        <v>9.0277777777777693E-2</v>
      </c>
      <c r="O80" s="208" t="s">
        <v>208</v>
      </c>
      <c r="P80" s="209">
        <v>156</v>
      </c>
      <c r="Q80" s="11" t="str">
        <f ca="1">CONCATENATE(TEXT(INT(CEILING(INDIRECT("P80"),5)/60),"00"),":",TEXT(MOD(CEILING(INDIRECT("P80"),5),60),"00"))</f>
        <v>02:40</v>
      </c>
      <c r="R80" s="248">
        <f ca="1">IF($R$79+$U$79&gt;1,$R$79+$U$79-1,$R$79+$U$79)</f>
        <v>0.12500000000000006</v>
      </c>
      <c r="S80" s="253" t="s">
        <v>213</v>
      </c>
      <c r="T80" s="209">
        <v>83</v>
      </c>
      <c r="U80" s="11" t="str">
        <f ca="1">CONCATENATE(TEXT(INT(CEILING(INDIRECT("T80"),5)/60),"00"),":",TEXT(MOD(CEILING(INDIRECT("T80"),5),60),"00"))</f>
        <v>01:25</v>
      </c>
      <c r="V80" s="9">
        <f ca="1">IF($V$79+$Y$79&gt;1,$V$79+$Y$79-1,$V$79+$Y$79)</f>
        <v>0.11458333333333338</v>
      </c>
      <c r="W80" s="208" t="s">
        <v>211</v>
      </c>
      <c r="X80" s="209">
        <v>104</v>
      </c>
      <c r="Y80" s="11" t="str">
        <f ca="1">CONCATENATE(TEXT(INT(CEILING(INDIRECT("X80"),5)/60),"00"),":",TEXT(MOD(CEILING(INDIRECT("X80"),5),60),"00"))</f>
        <v>01:45</v>
      </c>
      <c r="Z80" s="9">
        <f ca="1">IF($Z$79+$AC$79&gt;1,$Z$79+$AC$79-1,$Z$79+$AC$79)</f>
        <v>9.0277777777777915E-2</v>
      </c>
      <c r="AA80" s="208" t="s">
        <v>221</v>
      </c>
      <c r="AB80" s="209">
        <v>94</v>
      </c>
      <c r="AC80" s="11" t="str">
        <f ca="1">CONCATENATE(TEXT(INT(CEILING(INDIRECT("AB80"),5)/60),"00"),":",TEXT(MOD(CEILING(INDIRECT("AB80"),5),60),"00"))</f>
        <v>01:35</v>
      </c>
    </row>
    <row r="81" spans="2:29" ht="13.5" customHeight="1" x14ac:dyDescent="0.2">
      <c r="B81" s="9">
        <f ca="1">IF($B$80+$E$80&gt;1,$B$80+$E$80-1,$B$80+$E$80)</f>
        <v>0.2083333333333332</v>
      </c>
      <c r="C81" s="34" t="s">
        <v>228</v>
      </c>
      <c r="D81" s="1">
        <v>87</v>
      </c>
      <c r="E81" s="11" t="str">
        <f ca="1">CONCATENATE(TEXT(INT(CEILING(INDIRECT("D81"),5)/60),"00"),":",TEXT(MOD(CEILING(INDIRECT("D81"),5),60),"00"))</f>
        <v>01:30</v>
      </c>
      <c r="F81" s="9">
        <f ca="1">IF($F$80+$I$80&gt;1,$F$80+$I$80-1,$F$80+$I$80)</f>
        <v>0.18402777777777768</v>
      </c>
      <c r="G81" s="41" t="s">
        <v>227</v>
      </c>
      <c r="H81" s="10">
        <v>124</v>
      </c>
      <c r="I81" s="11" t="str">
        <f ca="1">CONCATENATE(TEXT(INT(CEILING(INDIRECT("H81"),5)/60),"00"),":",TEXT(MOD(CEILING(INDIRECT("H81"),5),60),"00"))</f>
        <v>02:05</v>
      </c>
      <c r="J81" s="9">
        <f ca="1">IF($J$80+$M$80&gt;1,$J$80+$M$80-1,$J$80+$M$80)</f>
        <v>0.1875</v>
      </c>
      <c r="K81" s="41" t="s">
        <v>225</v>
      </c>
      <c r="L81" s="10">
        <v>116</v>
      </c>
      <c r="M81" s="11" t="str">
        <f ca="1">CONCATENATE(TEXT(INT(CEILING(INDIRECT("L81"),5)/60),"00"),":",TEXT(MOD(CEILING(INDIRECT("L81"),5),60),"00"))</f>
        <v>02:00</v>
      </c>
      <c r="N81" s="9">
        <f ca="1">IF($N$80+$Q$80&gt;1,$N$80+$Q$80-1,$N$80+$Q$80)</f>
        <v>0.20138888888888878</v>
      </c>
      <c r="O81" s="41" t="s">
        <v>232</v>
      </c>
      <c r="P81" s="10">
        <v>96</v>
      </c>
      <c r="Q81" s="11" t="str">
        <f ca="1">CONCATENATE(TEXT(INT(CEILING(INDIRECT("P81"),5)/60),"00"),":",TEXT(MOD(CEILING(INDIRECT("P81"),5),60),"00"))</f>
        <v>01:40</v>
      </c>
      <c r="R81" s="248">
        <f ca="1">IF($R$80+$U$80&gt;1,$R$80+$U$80-1,$R$80+$U$80)</f>
        <v>0.18402777777777785</v>
      </c>
      <c r="S81" s="41" t="s">
        <v>230</v>
      </c>
      <c r="T81" s="10">
        <v>121</v>
      </c>
      <c r="U81" s="11" t="str">
        <f ca="1">CONCATENATE(TEXT(INT(CEILING(INDIRECT("T81"),5)/60),"00"),":",TEXT(MOD(CEILING(INDIRECT("T81"),5),60),"00"))</f>
        <v>02:05</v>
      </c>
      <c r="V81" s="9">
        <f ca="1">IF($V$80+$Y$80&gt;1,$V$80+$Y$80-1,$V$80+$Y$80)</f>
        <v>0.18750000000000006</v>
      </c>
      <c r="W81" s="41" t="s">
        <v>225</v>
      </c>
      <c r="X81" s="10">
        <v>116</v>
      </c>
      <c r="Y81" s="11" t="str">
        <f ca="1">CONCATENATE(TEXT(INT(CEILING(INDIRECT("X81"),5)/60),"00"),":",TEXT(MOD(CEILING(INDIRECT("X81"),5),60),"00"))</f>
        <v>02:00</v>
      </c>
      <c r="Z81" s="9">
        <f ca="1">IF($Z$80+$AC$80&gt;1,$Z$80+$AC$80-1,$Z$80+$AC$80)</f>
        <v>0.15625000000000014</v>
      </c>
      <c r="AA81" s="41" t="s">
        <v>223</v>
      </c>
      <c r="AB81" s="10">
        <v>71</v>
      </c>
      <c r="AC81" s="11" t="str">
        <f ca="1">CONCATENATE(TEXT(INT(CEILING(INDIRECT("AB81"),5)/60),"00"),":",TEXT(MOD(CEILING(INDIRECT("AB81"),5),60),"00"))</f>
        <v>01:15</v>
      </c>
    </row>
    <row r="82" spans="2:29" ht="13.5" customHeight="1" x14ac:dyDescent="0.2">
      <c r="B82" s="9">
        <f ca="1">$B$81+$E$81</f>
        <v>0.2708333333333332</v>
      </c>
      <c r="C82" s="41"/>
      <c r="D82" s="12"/>
      <c r="E82" s="11" t="str">
        <f ca="1">CONCATENATE(TEXT(INT(CEILING(INDIRECT("D82"),5)/60),"00"),":",TEXT(MOD(CEILING(INDIRECT("D82"),5),60),"00"))</f>
        <v>00:00</v>
      </c>
      <c r="F82" s="9">
        <f ca="1">$F$81+$I$81</f>
        <v>0.27083333333333326</v>
      </c>
      <c r="G82" s="41"/>
      <c r="H82" s="12"/>
      <c r="I82" s="11" t="str">
        <f ca="1">CONCATENATE(TEXT(INT(CEILING(INDIRECT("H82"),5)/60),"00"),":",TEXT(MOD(CEILING(INDIRECT("H82"),5),60),"00"))</f>
        <v>00:00</v>
      </c>
      <c r="J82" s="9">
        <f ca="1">$J$81+$M$81</f>
        <v>0.27083333333333331</v>
      </c>
      <c r="K82" s="41"/>
      <c r="L82" s="12"/>
      <c r="M82" s="11" t="str">
        <f ca="1">CONCATENATE(TEXT(INT(CEILING(INDIRECT("L82"),5)/60),"00"),":",TEXT(MOD(CEILING(INDIRECT("L82"),5),60),"00"))</f>
        <v>00:00</v>
      </c>
      <c r="N82" s="9">
        <f ca="1">$N$81+$Q$81</f>
        <v>0.2708333333333332</v>
      </c>
      <c r="O82" s="41"/>
      <c r="P82" s="12"/>
      <c r="Q82" s="11" t="str">
        <f ca="1">CONCATENATE(TEXT(INT(CEILING(INDIRECT("P82"),5)/60),"00"),":",TEXT(MOD(CEILING(INDIRECT("P82"),5),60),"00"))</f>
        <v>00:00</v>
      </c>
      <c r="R82" s="9">
        <f ca="1">$R$81+$U$81</f>
        <v>0.27083333333333343</v>
      </c>
      <c r="S82" s="41"/>
      <c r="T82" s="12"/>
      <c r="U82" s="11" t="str">
        <f ca="1">CONCATENATE(TEXT(INT(CEILING(INDIRECT("T82"),5)/60),"00"),":",TEXT(MOD(CEILING(INDIRECT("T82"),5),60),"00"))</f>
        <v>00:00</v>
      </c>
      <c r="V82" s="9">
        <f ca="1">$V$81+$Y$81</f>
        <v>0.27083333333333337</v>
      </c>
      <c r="W82" s="41"/>
      <c r="X82" s="12"/>
      <c r="Y82" s="11" t="str">
        <f ca="1">CONCATENATE(TEXT(INT(CEILING(INDIRECT("X82"),5)/60),"00"),":",TEXT(MOD(CEILING(INDIRECT("X82"),5),60),"00"))</f>
        <v>00:00</v>
      </c>
      <c r="Z82" s="9">
        <f ca="1">$Z$81+$AC$81</f>
        <v>0.20833333333333348</v>
      </c>
      <c r="AA82" s="41" t="s">
        <v>224</v>
      </c>
      <c r="AB82" s="12">
        <v>89</v>
      </c>
      <c r="AC82" s="11" t="str">
        <f ca="1">CONCATENATE(TEXT(INT(CEILING(INDIRECT("AB82"),5)/60),"00"),":",TEXT(MOD(CEILING(INDIRECT("AB82"),5),60),"00"))</f>
        <v>01:30</v>
      </c>
    </row>
    <row r="83" spans="2:29" ht="13.5" customHeight="1" x14ac:dyDescent="0.25">
      <c r="B83" s="9">
        <f ca="1">$B$82+$E$82</f>
        <v>0.2708333333333332</v>
      </c>
      <c r="C83" s="43"/>
      <c r="D83" s="154">
        <f ca="1">870-($E$68+$E$69+$E$70+$E$71+$E$72+$E$73+$E$74+$E$75+$E$76)*1440</f>
        <v>0</v>
      </c>
      <c r="E83" s="150" t="str">
        <f ca="1">CONCATENATE(TEXT(INT(CEILING(INDIRECT("D83"),5)/60),"00"),":",TEXT(MOD(CEILING(INDIRECT("D83"),5),60),"00"))</f>
        <v>00:00</v>
      </c>
      <c r="F83" s="9">
        <f ca="1">$F$82+$I$82</f>
        <v>0.27083333333333326</v>
      </c>
      <c r="G83" s="43"/>
      <c r="H83" s="154">
        <f ca="1">870-($I$68+$I$69+$I$70+$I$71+$I$72+$I$73+$I$74+$I$75+$I$76)*1440</f>
        <v>0</v>
      </c>
      <c r="I83" s="150" t="str">
        <f ca="1">CONCATENATE(TEXT(INT(CEILING(INDIRECT("H83"),5)/60),"00"),":",TEXT(MOD(CEILING(INDIRECT("H83"),5),60),"00"))</f>
        <v>00:00</v>
      </c>
      <c r="J83" s="9">
        <f ca="1">$J$82+$M$82</f>
        <v>0.27083333333333331</v>
      </c>
      <c r="K83" s="43"/>
      <c r="L83" s="154">
        <f ca="1">870-($M$68+$M$69+$M$70+$M$71+$M$72+$M$73+$M$74+$M$75+$M$76)*1440</f>
        <v>0</v>
      </c>
      <c r="M83" s="150" t="str">
        <f ca="1">CONCATENATE(TEXT(INT(CEILING(INDIRECT("L83"),5)/60),"00"),":",TEXT(MOD(CEILING(INDIRECT("L83"),5),60),"00"))</f>
        <v>00:00</v>
      </c>
      <c r="N83" s="9">
        <f ca="1">$N$82+$Q$82</f>
        <v>0.2708333333333332</v>
      </c>
      <c r="O83" s="43"/>
      <c r="P83" s="154">
        <f ca="1">870-($Q$68+$Q$69+$Q$70+$Q$71+$Q$72+$Q$73+$Q$74+$Q$75+$Q$76)*1440</f>
        <v>0</v>
      </c>
      <c r="Q83" s="150" t="str">
        <f ca="1">CONCATENATE(TEXT(INT(CEILING(INDIRECT("P83"),5)/60),"00"),":",TEXT(MOD(CEILING(INDIRECT("P83"),5),60),"00"))</f>
        <v>00:00</v>
      </c>
      <c r="R83" s="9">
        <f ca="1">$R$82+$U$82</f>
        <v>0.27083333333333343</v>
      </c>
      <c r="S83" s="43"/>
      <c r="T83" s="154">
        <f ca="1">870-($U$68+$U$69+$U$70+$U$71+$U$72+$U$73+$U$74+$U$75+$U$76)*1440</f>
        <v>0</v>
      </c>
      <c r="U83" s="150" t="str">
        <f ca="1">CONCATENATE(TEXT(INT(CEILING(INDIRECT("T83"),5)/60),"00"),":",TEXT(MOD(CEILING(INDIRECT("T83"),5),60),"00"))</f>
        <v>00:00</v>
      </c>
      <c r="V83" s="9">
        <f ca="1">$V$82+$Y$82</f>
        <v>0.27083333333333337</v>
      </c>
      <c r="W83" s="43"/>
      <c r="X83" s="154">
        <f ca="1">870-($Y$68+$Y$69+$Y$70+$Y$71+$Y$72+$Y$73+$Y$74+$Y$75+$Y$76)*1440</f>
        <v>0</v>
      </c>
      <c r="Y83" s="150" t="str">
        <f ca="1">CONCATENATE(TEXT(INT(CEILING(INDIRECT("X83"),5)/60),"00"),":",TEXT(MOD(CEILING(INDIRECT("X83"),5),60),"00"))</f>
        <v>00:00</v>
      </c>
      <c r="Z83" s="9">
        <f ca="1">$Z$82+$AC$82</f>
        <v>0.27083333333333348</v>
      </c>
      <c r="AA83" s="43"/>
      <c r="AB83" s="154">
        <f ca="1">870-($AC$68+$AC$69+$AC$70+$AC$71+$AC$72+$AC$73+$AC$74+$AC$75+$AC$76)*1440</f>
        <v>0</v>
      </c>
      <c r="AC83" s="150" t="str">
        <f ca="1">CONCATENATE(TEXT(INT(CEILING(INDIRECT("AB83"),5)/60),"00"),":",TEXT(MOD(CEILING(INDIRECT("AB83"),5),60),"00"))</f>
        <v>00:00</v>
      </c>
    </row>
    <row r="84" spans="2:29" ht="13.5" customHeight="1" x14ac:dyDescent="0.25">
      <c r="D84" s="192">
        <f ca="1">570-($E$77+$E$78+$E$79+$E$80+$E$81+$E$82)*1440</f>
        <v>0</v>
      </c>
      <c r="E84" s="11" t="str">
        <f ca="1">CONCATENATE(TEXT(INT(CEILING(INDIRECT("D84"),5)/60),"00"),":",TEXT(MOD(CEILING(INDIRECT("D84"),5),60),"00"))</f>
        <v>00:00</v>
      </c>
      <c r="H84" s="192">
        <f ca="1">570-($I$77+$I$78+$I$79+$I$80+$I$81+$I$82)*1440</f>
        <v>0</v>
      </c>
      <c r="I84" s="11" t="str">
        <f ca="1">CONCATENATE(TEXT(INT(CEILING(INDIRECT("H84"),5)/60),"00"),":",TEXT(MOD(CEILING(INDIRECT("H84"),5),60),"00"))</f>
        <v>00:00</v>
      </c>
      <c r="L84" s="192">
        <f ca="1">570-($M$77+$M$78+$M$79+$M$80+$M$81+$M$82)*1440</f>
        <v>0</v>
      </c>
      <c r="M84" s="11" t="str">
        <f ca="1">CONCATENATE(TEXT(INT(CEILING(INDIRECT("L84"),5)/60),"00"),":",TEXT(MOD(CEILING(INDIRECT("L84"),5),60),"00"))</f>
        <v>00:00</v>
      </c>
      <c r="P84" s="192">
        <f ca="1">570-($Q$77+$Q$78+$Q$79+$Q$80+$Q$81+$Q$82)*1440</f>
        <v>0</v>
      </c>
      <c r="Q84" s="11" t="str">
        <f ca="1">CONCATENATE(TEXT(INT(CEILING(INDIRECT("P84"),5)/60),"00"),":",TEXT(MOD(CEILING(INDIRECT("P84"),5),60),"00"))</f>
        <v>00:00</v>
      </c>
      <c r="T84" s="192">
        <f ca="1">570-($U$77+$U$78+$U$79+$U$80+$U$81+$U$82)*1440</f>
        <v>0</v>
      </c>
      <c r="U84" s="11" t="str">
        <f ca="1">CONCATENATE(TEXT(INT(CEILING(INDIRECT("T84"),5)/60),"00"),":",TEXT(MOD(CEILING(INDIRECT("T84"),5),60),"00"))</f>
        <v>00:00</v>
      </c>
      <c r="X84" s="192">
        <f ca="1">570-($Y$77+$Y$78+$Y$79+$Y$80+$Y$81+$Y$82)*1440</f>
        <v>0</v>
      </c>
      <c r="Y84" s="11" t="str">
        <f ca="1">CONCATENATE(TEXT(INT(CEILING(INDIRECT("X84"),5)/60),"00"),":",TEXT(MOD(CEILING(INDIRECT("X84"),5),60),"00"))</f>
        <v>00:00</v>
      </c>
      <c r="AB84" s="192">
        <f ca="1">570-($AC$77+$AC$78+$AC$79+$AC$80+$AC$81+$AC$82)*1440</f>
        <v>0</v>
      </c>
      <c r="AC84" s="11" t="str">
        <f ca="1">CONCATENATE(TEXT(INT(CEILING(INDIRECT("AB84"),5)/60),"00"),":",TEXT(MOD(CEILING(INDIRECT("AB84"),5),60),"00"))</f>
        <v>00:00</v>
      </c>
    </row>
    <row r="85" spans="2:29" ht="13.5" customHeight="1" thickBot="1" x14ac:dyDescent="0.25">
      <c r="E85" s="11"/>
      <c r="I85" s="11"/>
      <c r="M85" s="11"/>
      <c r="Q85" s="11"/>
      <c r="U85" s="11"/>
      <c r="Y85" s="11"/>
      <c r="AC85" s="11"/>
    </row>
    <row r="86" spans="2:29" s="6" customFormat="1" ht="13.5" customHeight="1" thickBot="1" x14ac:dyDescent="0.3">
      <c r="B86" s="3" t="s">
        <v>8</v>
      </c>
      <c r="C86" s="4">
        <f>$AA$66+1</f>
        <v>43794</v>
      </c>
      <c r="D86" s="5" t="s">
        <v>7</v>
      </c>
      <c r="E86" s="189"/>
      <c r="F86" s="3" t="s">
        <v>8</v>
      </c>
      <c r="G86" s="4">
        <f>$C$86+1</f>
        <v>43795</v>
      </c>
      <c r="H86" s="5" t="s">
        <v>7</v>
      </c>
      <c r="I86" s="189"/>
      <c r="J86" s="3" t="s">
        <v>8</v>
      </c>
      <c r="K86" s="4">
        <f>$G$86+1</f>
        <v>43796</v>
      </c>
      <c r="L86" s="5" t="s">
        <v>7</v>
      </c>
      <c r="M86" s="189"/>
      <c r="N86" s="3" t="s">
        <v>8</v>
      </c>
      <c r="O86" s="4">
        <f>$K$86+1</f>
        <v>43797</v>
      </c>
      <c r="P86" s="5" t="s">
        <v>7</v>
      </c>
      <c r="Q86" s="189"/>
      <c r="R86" s="3" t="s">
        <v>8</v>
      </c>
      <c r="S86" s="4">
        <f>$O$86+1</f>
        <v>43798</v>
      </c>
      <c r="T86" s="5" t="s">
        <v>7</v>
      </c>
      <c r="U86" s="189"/>
      <c r="V86" s="3" t="s">
        <v>8</v>
      </c>
      <c r="W86" s="4">
        <f>$S$86+1</f>
        <v>43799</v>
      </c>
      <c r="X86" s="5" t="s">
        <v>7</v>
      </c>
      <c r="Y86" s="189"/>
      <c r="Z86"/>
      <c r="AA86"/>
      <c r="AB86"/>
      <c r="AC86"/>
    </row>
    <row r="87" spans="2:29" ht="9" customHeight="1" x14ac:dyDescent="0.25">
      <c r="B87" s="7"/>
      <c r="C87" s="37"/>
      <c r="D87" s="8"/>
      <c r="E87" s="11"/>
      <c r="F87" s="7"/>
      <c r="G87" s="37"/>
      <c r="H87" s="8"/>
      <c r="I87" s="11"/>
      <c r="J87" s="7"/>
      <c r="K87" s="37"/>
      <c r="L87" s="8"/>
      <c r="M87" s="11"/>
      <c r="N87" s="7"/>
      <c r="O87" s="37"/>
      <c r="P87" s="8"/>
      <c r="Q87" s="11"/>
      <c r="R87" s="7"/>
      <c r="S87" s="37"/>
      <c r="T87" s="8"/>
      <c r="U87" s="11"/>
      <c r="V87" s="7"/>
      <c r="W87" s="37"/>
      <c r="X87" s="8"/>
      <c r="Y87" s="11"/>
      <c r="Z87"/>
      <c r="AA87"/>
      <c r="AB87"/>
      <c r="AC87"/>
    </row>
    <row r="88" spans="2:29" ht="13.5" customHeight="1" x14ac:dyDescent="0.25">
      <c r="B88" s="9">
        <f ca="1">$B$89-$E$88</f>
        <v>0.27083333333333343</v>
      </c>
      <c r="C88" s="40" t="s">
        <v>258</v>
      </c>
      <c r="D88" s="10">
        <v>91</v>
      </c>
      <c r="E88" s="11" t="str">
        <f ca="1">CONCATENATE(TEXT(INT(CEILING(INDIRECT("D88"),5)/60),"00"),":",TEXT(MOD(CEILING(INDIRECT("D88"),5),60),"00"))</f>
        <v>01:35</v>
      </c>
      <c r="F88" s="9">
        <f ca="1">$F$89-$I$88</f>
        <v>0.27083333333333337</v>
      </c>
      <c r="G88" s="40" t="s">
        <v>123</v>
      </c>
      <c r="H88" s="10">
        <v>101</v>
      </c>
      <c r="I88" s="11" t="str">
        <f ca="1">CONCATENATE(TEXT(INT(CEILING(INDIRECT("H88"),5)/60),"00"),":",TEXT(MOD(CEILING(INDIRECT("H88"),5),60),"00"))</f>
        <v>01:45</v>
      </c>
      <c r="J88" s="9">
        <f ca="1">$J$89-$M$88</f>
        <v>0.27083333333333337</v>
      </c>
      <c r="K88" s="41" t="s">
        <v>67</v>
      </c>
      <c r="L88" s="10">
        <v>96</v>
      </c>
      <c r="M88" s="11" t="str">
        <f ca="1">CONCATENATE(TEXT(INT(CEILING(INDIRECT("L88"),5)/60),"00"),":",TEXT(MOD(CEILING(INDIRECT("L88"),5),60),"00"))</f>
        <v>01:40</v>
      </c>
      <c r="N88" s="9">
        <f ca="1">$N$89-$Q$88</f>
        <v>0.27083333333333343</v>
      </c>
      <c r="O88" s="40" t="s">
        <v>79</v>
      </c>
      <c r="P88" s="10">
        <v>96</v>
      </c>
      <c r="Q88" s="11" t="str">
        <f ca="1">CONCATENATE(TEXT(INT(CEILING(INDIRECT("P88"),5)/60),"00"),":",TEXT(MOD(CEILING(INDIRECT("P88"),5),60),"00"))</f>
        <v>01:40</v>
      </c>
      <c r="R88" s="9">
        <f ca="1">$R$89-$U$88</f>
        <v>0.27083333333333326</v>
      </c>
      <c r="S88" s="41" t="s">
        <v>279</v>
      </c>
      <c r="T88" s="10">
        <v>89</v>
      </c>
      <c r="U88" s="11" t="str">
        <f ca="1">CONCATENATE(TEXT(INT(CEILING(INDIRECT("T88"),5)/60),"00"),":",TEXT(MOD(CEILING(INDIRECT("T88"),5),60),"00"))</f>
        <v>01:30</v>
      </c>
      <c r="V88" s="9">
        <f ca="1">$V$89-$Y$88</f>
        <v>0.27083333333333337</v>
      </c>
      <c r="W88" s="38"/>
      <c r="X88" s="10"/>
      <c r="Y88" s="11" t="str">
        <f ca="1">CONCATENATE(TEXT(INT(CEILING(INDIRECT("X88"),5)/60),"00"),":",TEXT(MOD(CEILING(INDIRECT("X88"),5),60),"00"))</f>
        <v>00:00</v>
      </c>
      <c r="Z88"/>
      <c r="AA88"/>
      <c r="AB88"/>
      <c r="AC88"/>
    </row>
    <row r="89" spans="2:29" ht="13.5" customHeight="1" x14ac:dyDescent="0.25">
      <c r="B89" s="9">
        <f ca="1">$B$90-$E$89</f>
        <v>0.33680555555555564</v>
      </c>
      <c r="C89" s="41" t="s">
        <v>259</v>
      </c>
      <c r="D89" s="10">
        <v>101</v>
      </c>
      <c r="E89" s="11" t="str">
        <f ca="1">CONCATENATE(TEXT(INT(CEILING(INDIRECT("D89"),5)/60),"00"),":",TEXT(MOD(CEILING(INDIRECT("D89"),5),60),"00"))</f>
        <v>01:45</v>
      </c>
      <c r="F89" s="9">
        <f ca="1">$F$90-$I$89</f>
        <v>0.34375000000000006</v>
      </c>
      <c r="G89" s="41" t="s">
        <v>264</v>
      </c>
      <c r="H89" s="10">
        <v>96</v>
      </c>
      <c r="I89" s="11" t="str">
        <f ca="1">CONCATENATE(TEXT(INT(CEILING(INDIRECT("H89"),5)/60),"00"),":",TEXT(MOD(CEILING(INDIRECT("H89"),5),60),"00"))</f>
        <v>01:40</v>
      </c>
      <c r="J89" s="9">
        <f ca="1">$J$90-$M$89</f>
        <v>0.34027777777777779</v>
      </c>
      <c r="K89" s="40" t="s">
        <v>71</v>
      </c>
      <c r="L89" s="10">
        <v>92</v>
      </c>
      <c r="M89" s="11" t="str">
        <f ca="1">CONCATENATE(TEXT(INT(CEILING(INDIRECT("L89"),5)/60),"00"),":",TEXT(MOD(CEILING(INDIRECT("L89"),5),60),"00"))</f>
        <v>01:35</v>
      </c>
      <c r="N89" s="9">
        <f ca="1">$N$90-$Q$89</f>
        <v>0.34027777777777785</v>
      </c>
      <c r="O89" s="34" t="s">
        <v>273</v>
      </c>
      <c r="P89" s="1">
        <v>116</v>
      </c>
      <c r="Q89" s="11" t="str">
        <f ca="1">CONCATENATE(TEXT(INT(CEILING(INDIRECT("P89"),5)/60),"00"),":",TEXT(MOD(CEILING(INDIRECT("P89"),5),60),"00"))</f>
        <v>02:00</v>
      </c>
      <c r="R89" s="9">
        <f ca="1">$R$90-$U$89</f>
        <v>0.33333333333333326</v>
      </c>
      <c r="S89" s="40" t="s">
        <v>283</v>
      </c>
      <c r="T89" s="10">
        <v>104</v>
      </c>
      <c r="U89" s="11" t="str">
        <f ca="1">CONCATENATE(TEXT(INT(CEILING(INDIRECT("T89"),5)/60),"00"),":",TEXT(MOD(CEILING(INDIRECT("T89"),5),60),"00"))</f>
        <v>01:45</v>
      </c>
      <c r="V89" s="9">
        <f ca="1">$V$90-$Y$89</f>
        <v>0.27083333333333337</v>
      </c>
      <c r="W89" s="34" t="s">
        <v>287</v>
      </c>
      <c r="X89" s="1">
        <v>92</v>
      </c>
      <c r="Y89" s="11" t="str">
        <f ca="1">CONCATENATE(TEXT(INT(CEILING(INDIRECT("X89"),5)/60),"00"),":",TEXT(MOD(CEILING(INDIRECT("X89"),5),60),"00"))</f>
        <v>01:35</v>
      </c>
      <c r="Z89"/>
      <c r="AA89"/>
      <c r="AB89"/>
      <c r="AC89"/>
    </row>
    <row r="90" spans="2:29" ht="13.5" customHeight="1" x14ac:dyDescent="0.25">
      <c r="B90" s="9">
        <f ca="1">$B$91-$E$90</f>
        <v>0.40972222222222232</v>
      </c>
      <c r="C90" s="40" t="s">
        <v>260</v>
      </c>
      <c r="D90" s="10">
        <v>91</v>
      </c>
      <c r="E90" s="11" t="str">
        <f ca="1">CONCATENATE(TEXT(INT(CEILING(INDIRECT("D90"),5)/60),"00"),":",TEXT(MOD(CEILING(INDIRECT("D90"),5),60),"00"))</f>
        <v>01:35</v>
      </c>
      <c r="F90" s="9">
        <f ca="1">$F$91-$I$90</f>
        <v>0.41319444444444448</v>
      </c>
      <c r="G90" s="40" t="s">
        <v>49</v>
      </c>
      <c r="H90" s="10">
        <v>88</v>
      </c>
      <c r="I90" s="11" t="str">
        <f ca="1">CONCATENATE(TEXT(INT(CEILING(INDIRECT("H90"),5)/60),"00"),":",TEXT(MOD(CEILING(INDIRECT("H90"),5),60),"00"))</f>
        <v>01:30</v>
      </c>
      <c r="J90" s="9">
        <f ca="1">$J$91-$M$90</f>
        <v>0.40625</v>
      </c>
      <c r="K90" s="34" t="s">
        <v>145</v>
      </c>
      <c r="L90" s="1">
        <v>83</v>
      </c>
      <c r="M90" s="11" t="str">
        <f ca="1">CONCATENATE(TEXT(INT(CEILING(INDIRECT("L90"),5)/60),"00"),":",TEXT(MOD(CEILING(INDIRECT("L90"),5),60),"00"))</f>
        <v>01:25</v>
      </c>
      <c r="N90" s="9">
        <f ca="1">$N$91-$Q$90</f>
        <v>0.42361111111111116</v>
      </c>
      <c r="O90" s="38" t="s">
        <v>274</v>
      </c>
      <c r="P90" s="10">
        <v>91</v>
      </c>
      <c r="Q90" s="11" t="str">
        <f ca="1">CONCATENATE(TEXT(INT(CEILING(INDIRECT("P90"),5)/60),"00"),":",TEXT(MOD(CEILING(INDIRECT("P90"),5),60),"00"))</f>
        <v>01:35</v>
      </c>
      <c r="R90" s="9">
        <f ca="1">$R$91-$U$90</f>
        <v>0.40624999999999994</v>
      </c>
      <c r="S90" s="34" t="s">
        <v>281</v>
      </c>
      <c r="T90" s="1">
        <v>84</v>
      </c>
      <c r="U90" s="11" t="str">
        <f ca="1">CONCATENATE(TEXT(INT(CEILING(INDIRECT("T90"),5)/60),"00"),":",TEXT(MOD(CEILING(INDIRECT("T90"),5),60),"00"))</f>
        <v>01:25</v>
      </c>
      <c r="V90" s="9">
        <f ca="1">$V$91-$Y$90</f>
        <v>0.33680555555555558</v>
      </c>
      <c r="W90" s="39" t="s">
        <v>288</v>
      </c>
      <c r="X90" s="10">
        <v>97</v>
      </c>
      <c r="Y90" s="11" t="str">
        <f ca="1">CONCATENATE(TEXT(INT(CEILING(INDIRECT("X90"),5)/60),"00"),":",TEXT(MOD(CEILING(INDIRECT("X90"),5),60),"00"))</f>
        <v>01:40</v>
      </c>
      <c r="Z90"/>
      <c r="AA90"/>
      <c r="AB90"/>
      <c r="AC90"/>
    </row>
    <row r="91" spans="2:29" ht="13.5" customHeight="1" x14ac:dyDescent="0.25">
      <c r="B91" s="9">
        <f ca="1">$B$92-$E$91</f>
        <v>0.47569444444444453</v>
      </c>
      <c r="C91" s="34" t="s">
        <v>117</v>
      </c>
      <c r="D91" s="1">
        <v>81</v>
      </c>
      <c r="E91" s="11" t="str">
        <f ca="1">CONCATENATE(TEXT(INT(CEILING(INDIRECT("D91"),5)/60),"00"),":",TEXT(MOD(CEILING(INDIRECT("D91"),5),60),"00"))</f>
        <v>01:25</v>
      </c>
      <c r="F91" s="9">
        <f ca="1">$F$92-$I$91</f>
        <v>0.47569444444444448</v>
      </c>
      <c r="G91" s="34" t="s">
        <v>126</v>
      </c>
      <c r="H91" s="1">
        <v>101</v>
      </c>
      <c r="I91" s="11" t="str">
        <f ca="1">CONCATENATE(TEXT(INT(CEILING(INDIRECT("H91"),5)/60),"00"),":",TEXT(MOD(CEILING(INDIRECT("H91"),5),60),"00"))</f>
        <v>01:45</v>
      </c>
      <c r="J91" s="9">
        <f ca="1">$J$92-$M$91</f>
        <v>0.46527777777777779</v>
      </c>
      <c r="K91" s="38" t="s">
        <v>146</v>
      </c>
      <c r="L91" s="10">
        <v>91</v>
      </c>
      <c r="M91" s="11" t="str">
        <f ca="1">CONCATENATE(TEXT(INT(CEILING(INDIRECT("L91"),5)/60),"00"),":",TEXT(MOD(CEILING(INDIRECT("L91"),5),60),"00"))</f>
        <v>01:35</v>
      </c>
      <c r="N91" s="9">
        <f ca="1">$N$92-$Q$91</f>
        <v>0.48958333333333337</v>
      </c>
      <c r="O91" s="39" t="s">
        <v>275</v>
      </c>
      <c r="P91" s="10">
        <v>93</v>
      </c>
      <c r="Q91" s="11" t="str">
        <f ca="1">CONCATENATE(TEXT(INT(CEILING(INDIRECT("P91"),5)/60),"00"),":",TEXT(MOD(CEILING(INDIRECT("P91"),5),60),"00"))</f>
        <v>01:35</v>
      </c>
      <c r="R91" s="9">
        <f ca="1">$R$92-$U$91</f>
        <v>0.46527777777777773</v>
      </c>
      <c r="S91" s="38" t="s">
        <v>282</v>
      </c>
      <c r="T91" s="10">
        <v>101</v>
      </c>
      <c r="U91" s="11" t="str">
        <f ca="1">CONCATENATE(TEXT(INT(CEILING(INDIRECT("T91"),5)/60),"00"),":",TEXT(MOD(CEILING(INDIRECT("T91"),5),60),"00"))</f>
        <v>01:45</v>
      </c>
      <c r="V91" s="9">
        <f ca="1">$V$92-$Y$91</f>
        <v>0.40625</v>
      </c>
      <c r="W91" s="39" t="s">
        <v>289</v>
      </c>
      <c r="X91" s="10">
        <v>97</v>
      </c>
      <c r="Y91" s="11" t="str">
        <f ca="1">CONCATENATE(TEXT(INT(CEILING(INDIRECT("X91"),5)/60),"00"),":",TEXT(MOD(CEILING(INDIRECT("X91"),5),60),"00"))</f>
        <v>01:40</v>
      </c>
      <c r="Z91"/>
      <c r="AA91"/>
      <c r="AB91"/>
      <c r="AC91"/>
    </row>
    <row r="92" spans="2:29" ht="13.5" customHeight="1" x14ac:dyDescent="0.25">
      <c r="B92" s="9">
        <f ca="1">$B$93-$E$92</f>
        <v>0.53472222222222232</v>
      </c>
      <c r="C92" s="38" t="s">
        <v>261</v>
      </c>
      <c r="D92" s="10">
        <v>111</v>
      </c>
      <c r="E92" s="11" t="str">
        <f ca="1">CONCATENATE(TEXT(INT(CEILING(INDIRECT("D92"),5)/60),"00"),":",TEXT(MOD(CEILING(INDIRECT("D92"),5),60),"00"))</f>
        <v>01:55</v>
      </c>
      <c r="F92" s="9">
        <f ca="1">$F$93-$I$92</f>
        <v>0.54861111111111116</v>
      </c>
      <c r="G92" s="38" t="s">
        <v>265</v>
      </c>
      <c r="H92" s="10">
        <v>94</v>
      </c>
      <c r="I92" s="11" t="str">
        <f ca="1">CONCATENATE(TEXT(INT(CEILING(INDIRECT("H92"),5)/60),"00"),":",TEXT(MOD(CEILING(INDIRECT("H92"),5),60),"00"))</f>
        <v>01:35</v>
      </c>
      <c r="J92" s="9">
        <f ca="1">$J$93-$M$92</f>
        <v>0.53125</v>
      </c>
      <c r="K92" s="39" t="s">
        <v>87</v>
      </c>
      <c r="L92" s="10">
        <v>116</v>
      </c>
      <c r="M92" s="11" t="str">
        <f ca="1">CONCATENATE(TEXT(INT(CEILING(INDIRECT("L92"),5)/60),"00"),":",TEXT(MOD(CEILING(INDIRECT("L92"),5),60),"00"))</f>
        <v>02:00</v>
      </c>
      <c r="N92" s="9">
        <f ca="1">$N$93-$Q$92</f>
        <v>0.55555555555555558</v>
      </c>
      <c r="O92" s="39" t="s">
        <v>269</v>
      </c>
      <c r="P92" s="10">
        <v>86</v>
      </c>
      <c r="Q92" s="11" t="str">
        <f ca="1">CONCATENATE(TEXT(INT(CEILING(INDIRECT("P92"),5)/60),"00"),":",TEXT(MOD(CEILING(INDIRECT("P92"),5),60),"00"))</f>
        <v>01:30</v>
      </c>
      <c r="R92" s="9">
        <f ca="1">$R$93-$U$92</f>
        <v>0.53819444444444442</v>
      </c>
      <c r="S92" s="39" t="s">
        <v>152</v>
      </c>
      <c r="T92" s="10">
        <v>84</v>
      </c>
      <c r="U92" s="11" t="str">
        <f ca="1">CONCATENATE(TEXT(INT(CEILING(INDIRECT("T92"),5)/60),"00"),":",TEXT(MOD(CEILING(INDIRECT("T92"),5),60),"00"))</f>
        <v>01:25</v>
      </c>
      <c r="V92" s="9">
        <f ca="1">$V$93-$Y$92</f>
        <v>0.47569444444444442</v>
      </c>
      <c r="W92" s="39" t="s">
        <v>290</v>
      </c>
      <c r="X92" s="10">
        <v>131</v>
      </c>
      <c r="Y92" s="11" t="str">
        <f ca="1">CONCATENATE(TEXT(INT(CEILING(INDIRECT("X92"),5)/60),"00"),":",TEXT(MOD(CEILING(INDIRECT("X92"),5),60),"00"))</f>
        <v>02:15</v>
      </c>
      <c r="Z92"/>
      <c r="AA92"/>
      <c r="AB92"/>
      <c r="AC92"/>
    </row>
    <row r="93" spans="2:29" ht="13.5" customHeight="1" x14ac:dyDescent="0.25">
      <c r="B93" s="9">
        <f ca="1">$B$94-$E$93</f>
        <v>0.61458333333333337</v>
      </c>
      <c r="C93" s="39" t="s">
        <v>262</v>
      </c>
      <c r="D93" s="10">
        <v>87</v>
      </c>
      <c r="E93" s="11" t="str">
        <f ca="1">CONCATENATE(TEXT(INT(CEILING(INDIRECT("D93"),5)/60),"00"),":",TEXT(MOD(CEILING(INDIRECT("D93"),5),60),"00"))</f>
        <v>01:30</v>
      </c>
      <c r="F93" s="9">
        <f ca="1">$F$94-$I$93</f>
        <v>0.61458333333333337</v>
      </c>
      <c r="G93" s="39" t="s">
        <v>266</v>
      </c>
      <c r="H93" s="10">
        <v>91</v>
      </c>
      <c r="I93" s="11" t="str">
        <f ca="1">CONCATENATE(TEXT(INT(CEILING(INDIRECT("H93"),5)/60),"00"),":",TEXT(MOD(CEILING(INDIRECT("H93"),5),60),"00"))</f>
        <v>01:35</v>
      </c>
      <c r="J93" s="9">
        <f ca="1">$J$94-$M$93</f>
        <v>0.61458333333333337</v>
      </c>
      <c r="K93" s="39" t="s">
        <v>118</v>
      </c>
      <c r="L93" s="10">
        <v>101</v>
      </c>
      <c r="M93" s="11" t="str">
        <f ca="1">CONCATENATE(TEXT(INT(CEILING(INDIRECT("L93"),5)/60),"00"),":",TEXT(MOD(CEILING(INDIRECT("L93"),5),60),"00"))</f>
        <v>01:45</v>
      </c>
      <c r="N93" s="9">
        <f ca="1">$N$94-$Q$93</f>
        <v>0.61805555555555558</v>
      </c>
      <c r="O93" s="39" t="s">
        <v>64</v>
      </c>
      <c r="P93" s="10">
        <v>83</v>
      </c>
      <c r="Q93" s="11" t="str">
        <f ca="1">CONCATENATE(TEXT(INT(CEILING(INDIRECT("P93"),5)/60),"00"),":",TEXT(MOD(CEILING(INDIRECT("P93"),5),60),"00"))</f>
        <v>01:25</v>
      </c>
      <c r="R93" s="9">
        <f ca="1">$R$94-$U$93</f>
        <v>0.59722222222222221</v>
      </c>
      <c r="S93" s="39" t="s">
        <v>148</v>
      </c>
      <c r="T93" s="10">
        <v>94</v>
      </c>
      <c r="U93" s="11" t="str">
        <f ca="1">CONCATENATE(TEXT(INT(CEILING(INDIRECT("T93"),5)/60),"00"),":",TEXT(MOD(CEILING(INDIRECT("T93"),5),60),"00"))</f>
        <v>01:35</v>
      </c>
      <c r="V93" s="9">
        <f ca="1">$V$94-$Y$93</f>
        <v>0.56944444444444442</v>
      </c>
      <c r="W93" s="39" t="s">
        <v>414</v>
      </c>
      <c r="X93" s="10">
        <v>99</v>
      </c>
      <c r="Y93" s="11" t="str">
        <f ca="1">CONCATENATE(TEXT(INT(CEILING(INDIRECT("X93"),5)/60),"00"),":",TEXT(MOD(CEILING(INDIRECT("X93"),5),60),"00"))</f>
        <v>01:40</v>
      </c>
      <c r="Z93"/>
      <c r="AC93"/>
    </row>
    <row r="94" spans="2:29" ht="13.5" customHeight="1" x14ac:dyDescent="0.25">
      <c r="B94" s="9">
        <f ca="1">$B$95-$E$94</f>
        <v>0.67708333333333337</v>
      </c>
      <c r="C94" s="34" t="s">
        <v>39</v>
      </c>
      <c r="D94" s="1">
        <v>94</v>
      </c>
      <c r="E94" s="11" t="str">
        <f ca="1">CONCATENATE(TEXT(INT(CEILING(INDIRECT("D94"),5)/60),"00"),":",TEXT(MOD(CEILING(INDIRECT("D94"),5),60),"00"))</f>
        <v>01:35</v>
      </c>
      <c r="F94" s="9">
        <f ca="1">$F$95-$I$94</f>
        <v>0.68055555555555558</v>
      </c>
      <c r="G94" s="39" t="s">
        <v>133</v>
      </c>
      <c r="H94" s="10">
        <v>88</v>
      </c>
      <c r="I94" s="11" t="str">
        <f ca="1">CONCATENATE(TEXT(INT(CEILING(INDIRECT("H94"),5)/60),"00"),":",TEXT(MOD(CEILING(INDIRECT("H94"),5),60),"00"))</f>
        <v>01:30</v>
      </c>
      <c r="J94" s="9">
        <f ca="1">$J$95-$M$94</f>
        <v>0.6875</v>
      </c>
      <c r="K94" s="39" t="s">
        <v>267</v>
      </c>
      <c r="L94" s="10">
        <v>86</v>
      </c>
      <c r="M94" s="11" t="str">
        <f ca="1">CONCATENATE(TEXT(INT(CEILING(INDIRECT("L94"),5)/60),"00"),":",TEXT(MOD(CEILING(INDIRECT("L94"),5),60),"00"))</f>
        <v>01:30</v>
      </c>
      <c r="N94" s="9">
        <f ca="1">$N$95-$Q$94</f>
        <v>0.67708333333333337</v>
      </c>
      <c r="O94" s="39" t="s">
        <v>413</v>
      </c>
      <c r="P94" s="10">
        <v>97</v>
      </c>
      <c r="Q94" s="11" t="str">
        <f ca="1">CONCATENATE(TEXT(INT(CEILING(INDIRECT("P94"),5)/60),"00"),":",TEXT(MOD(CEILING(INDIRECT("P94"),5),60),"00"))</f>
        <v>01:40</v>
      </c>
      <c r="R94" s="9">
        <f ca="1">$R$95-$U$94</f>
        <v>0.66319444444444442</v>
      </c>
      <c r="S94" s="39" t="s">
        <v>276</v>
      </c>
      <c r="T94" s="10">
        <v>103</v>
      </c>
      <c r="U94" s="11" t="str">
        <f ca="1">CONCATENATE(TEXT(INT(CEILING(INDIRECT("T94"),5)/60),"00"),":",TEXT(MOD(CEILING(INDIRECT("T94"),5),60),"00"))</f>
        <v>01:45</v>
      </c>
      <c r="V94" s="9">
        <f ca="1">$V$95-$Y$94</f>
        <v>0.63888888888888884</v>
      </c>
      <c r="W94" s="40" t="s">
        <v>284</v>
      </c>
      <c r="X94" s="10">
        <v>104</v>
      </c>
      <c r="Y94" s="11" t="str">
        <f ca="1">CONCATENATE(TEXT(INT(CEILING(INDIRECT("X94"),5)/60),"00"),":",TEXT(MOD(CEILING(INDIRECT("X94"),5),60),"00"))</f>
        <v>01:45</v>
      </c>
      <c r="Z94"/>
      <c r="AA94"/>
      <c r="AB94"/>
      <c r="AC94"/>
    </row>
    <row r="95" spans="2:29" ht="13.5" customHeight="1" x14ac:dyDescent="0.25">
      <c r="B95" s="9">
        <f ca="1">$B$96-$E$95</f>
        <v>0.74305555555555558</v>
      </c>
      <c r="C95" s="39" t="s">
        <v>256</v>
      </c>
      <c r="D95" s="10">
        <v>93</v>
      </c>
      <c r="E95" s="11" t="str">
        <f ca="1">CONCATENATE(TEXT(INT(CEILING(INDIRECT("D95"),5)/60),"00"),":",TEXT(MOD(CEILING(INDIRECT("D95"),5),60),"00"))</f>
        <v>01:35</v>
      </c>
      <c r="F95" s="9">
        <f ca="1">$F$96-$I$95</f>
        <v>0.74305555555555558</v>
      </c>
      <c r="G95" s="39" t="s">
        <v>263</v>
      </c>
      <c r="H95" s="10">
        <v>91</v>
      </c>
      <c r="I95" s="11" t="str">
        <f ca="1">CONCATENATE(TEXT(INT(CEILING(INDIRECT("H95"),5)/60),"00"),":",TEXT(MOD(CEILING(INDIRECT("H95"),5),60),"00"))</f>
        <v>01:35</v>
      </c>
      <c r="J95" s="9">
        <f ca="1">$J$96-$M$95</f>
        <v>0.75</v>
      </c>
      <c r="K95" s="39" t="s">
        <v>268</v>
      </c>
      <c r="L95" s="10">
        <v>87</v>
      </c>
      <c r="M95" s="11" t="str">
        <f ca="1">CONCATENATE(TEXT(INT(CEILING(INDIRECT("L95"),5)/60),"00"),":",TEXT(MOD(CEILING(INDIRECT("L95"),5),60),"00"))</f>
        <v>01:30</v>
      </c>
      <c r="N95" s="9">
        <f ca="1">$N$96-$Q$95</f>
        <v>0.74652777777777779</v>
      </c>
      <c r="O95" s="40" t="s">
        <v>271</v>
      </c>
      <c r="P95" s="10">
        <v>88</v>
      </c>
      <c r="Q95" s="11" t="str">
        <f ca="1">CONCATENATE(TEXT(INT(CEILING(INDIRECT("P95"),5)/60),"00"),":",TEXT(MOD(CEILING(INDIRECT("P95"),5),60),"00"))</f>
        <v>01:30</v>
      </c>
      <c r="R95" s="9">
        <f ca="1">$R$96-$U$95</f>
        <v>0.73611111111111105</v>
      </c>
      <c r="S95" s="39" t="s">
        <v>277</v>
      </c>
      <c r="T95" s="10">
        <v>81</v>
      </c>
      <c r="U95" s="11" t="str">
        <f ca="1">CONCATENATE(TEXT(INT(CEILING(INDIRECT("T95"),5)/60),"00"),":",TEXT(MOD(CEILING(INDIRECT("T95"),5),60),"00"))</f>
        <v>01:25</v>
      </c>
      <c r="V95" s="9">
        <f ca="1">$V$96-$Y$95</f>
        <v>0.71180555555555547</v>
      </c>
      <c r="W95" s="40" t="s">
        <v>415</v>
      </c>
      <c r="X95" s="10">
        <v>118</v>
      </c>
      <c r="Y95" s="11" t="str">
        <f ca="1">CONCATENATE(TEXT(INT(CEILING(INDIRECT("X95"),5)/60),"00"),":",TEXT(MOD(CEILING(INDIRECT("X95"),5),60),"00"))</f>
        <v>02:00</v>
      </c>
      <c r="Z95"/>
      <c r="AA95"/>
      <c r="AB95"/>
      <c r="AC95"/>
    </row>
    <row r="96" spans="2:29" ht="13.5" customHeight="1" x14ac:dyDescent="0.25">
      <c r="B96" s="9">
        <f ca="1">$B$97-$E$96</f>
        <v>0.80902777777777779</v>
      </c>
      <c r="C96" s="39" t="s">
        <v>257</v>
      </c>
      <c r="D96" s="10">
        <v>91</v>
      </c>
      <c r="E96" s="11" t="str">
        <f ca="1">CONCATENATE(TEXT(INT(CEILING(INDIRECT("D96"),5)/60),"00"),":",TEXT(MOD(CEILING(INDIRECT("D96"),5),60),"00"))</f>
        <v>01:35</v>
      </c>
      <c r="F96" s="9">
        <f ca="1">$F$97-$I$96</f>
        <v>0.80902777777777779</v>
      </c>
      <c r="G96" s="39" t="s">
        <v>122</v>
      </c>
      <c r="H96" s="10">
        <v>94</v>
      </c>
      <c r="I96" s="11" t="str">
        <f ca="1">CONCATENATE(TEXT(INT(CEILING(INDIRECT("H96"),5)/60),"00"),":",TEXT(MOD(CEILING(INDIRECT("H96"),5),60),"00"))</f>
        <v>01:35</v>
      </c>
      <c r="J96" s="9">
        <f ca="1">$J$97-$M$96</f>
        <v>0.8125</v>
      </c>
      <c r="K96" s="40" t="s">
        <v>65</v>
      </c>
      <c r="L96" s="10">
        <v>88</v>
      </c>
      <c r="M96" s="11" t="str">
        <f ca="1">CONCATENATE(TEXT(INT(CEILING(INDIRECT("L96"),5)/60),"00"),":",TEXT(MOD(CEILING(INDIRECT("L96"),5),60),"00"))</f>
        <v>01:30</v>
      </c>
      <c r="N96" s="9">
        <f ca="1">$N$97-$Q$96</f>
        <v>0.80902777777777779</v>
      </c>
      <c r="O96" s="41" t="s">
        <v>272</v>
      </c>
      <c r="P96" s="10">
        <v>92</v>
      </c>
      <c r="Q96" s="11" t="str">
        <f ca="1">CONCATENATE(TEXT(INT(CEILING(INDIRECT("P96"),5)/60),"00"),":",TEXT(MOD(CEILING(INDIRECT("P96"),5),60),"00"))</f>
        <v>01:35</v>
      </c>
      <c r="R96" s="9">
        <f ca="1">$R$97-$U$96</f>
        <v>0.79513888888888884</v>
      </c>
      <c r="S96" s="40" t="s">
        <v>278</v>
      </c>
      <c r="T96" s="10">
        <v>111</v>
      </c>
      <c r="U96" s="11" t="str">
        <f ca="1">CONCATENATE(TEXT(INT(CEILING(INDIRECT("T96"),5)/60),"00"),":",TEXT(MOD(CEILING(INDIRECT("T96"),5),60),"00"))</f>
        <v>01:55</v>
      </c>
      <c r="V96" s="9">
        <f ca="1">$V$97-$Y$96</f>
        <v>0.79513888888888884</v>
      </c>
      <c r="W96" s="41" t="s">
        <v>285</v>
      </c>
      <c r="X96" s="10">
        <v>112</v>
      </c>
      <c r="Y96" s="11" t="str">
        <f ca="1">CONCATENATE(TEXT(INT(CEILING(INDIRECT("X96"),5)/60),"00"),":",TEXT(MOD(CEILING(INDIRECT("X96"),5),60),"00"))</f>
        <v>01:55</v>
      </c>
      <c r="Z96"/>
      <c r="AA96"/>
      <c r="AB96"/>
      <c r="AC96"/>
    </row>
    <row r="97" spans="2:29" ht="13.5" customHeight="1" x14ac:dyDescent="0.25">
      <c r="B97" s="22">
        <v>0.875</v>
      </c>
      <c r="C97" s="49" t="s">
        <v>171</v>
      </c>
      <c r="D97" s="206">
        <v>89</v>
      </c>
      <c r="E97" s="11" t="str">
        <f ca="1">CONCATENATE(TEXT(INT(CEILING(INDIRECT("D97"),5)/60),"00"),":",TEXT(MOD(CEILING(INDIRECT("D97"),5),60),"00"))</f>
        <v>01:30</v>
      </c>
      <c r="F97" s="22">
        <v>0.875</v>
      </c>
      <c r="G97" s="49" t="s">
        <v>28</v>
      </c>
      <c r="H97" s="206">
        <v>62</v>
      </c>
      <c r="I97" s="11" t="str">
        <f ca="1">CONCATENATE(TEXT(INT(CEILING(INDIRECT("H97"),5)/60),"00"),":",TEXT(MOD(CEILING(INDIRECT("H97"),5),60),"00"))</f>
        <v>01:05</v>
      </c>
      <c r="J97" s="22">
        <v>0.875</v>
      </c>
      <c r="K97" s="49" t="s">
        <v>58</v>
      </c>
      <c r="L97" s="206">
        <v>102</v>
      </c>
      <c r="M97" s="11" t="str">
        <f ca="1">CONCATENATE(TEXT(INT(CEILING(INDIRECT("L97"),5)/60),"00"),":",TEXT(MOD(CEILING(INDIRECT("L97"),5),60),"00"))</f>
        <v>01:45</v>
      </c>
      <c r="N97" s="22">
        <v>0.875</v>
      </c>
      <c r="O97" s="49" t="s">
        <v>132</v>
      </c>
      <c r="P97" s="206">
        <v>93</v>
      </c>
      <c r="Q97" s="11" t="str">
        <f ca="1">CONCATENATE(TEXT(INT(CEILING(INDIRECT("P97"),5)/60),"00"),":",TEXT(MOD(CEILING(INDIRECT("P97"),5),60),"00"))</f>
        <v>01:35</v>
      </c>
      <c r="R97" s="22">
        <v>0.875</v>
      </c>
      <c r="S97" s="49" t="s">
        <v>137</v>
      </c>
      <c r="T97" s="206">
        <v>89</v>
      </c>
      <c r="U97" s="11" t="str">
        <f ca="1">CONCATENATE(TEXT(INT(CEILING(INDIRECT("T97"),5)/60),"00"),":",TEXT(MOD(CEILING(INDIRECT("T97"),5),60),"00"))</f>
        <v>01:30</v>
      </c>
      <c r="V97" s="22">
        <v>0.875</v>
      </c>
      <c r="W97" s="49" t="s">
        <v>140</v>
      </c>
      <c r="X97" s="206">
        <v>96</v>
      </c>
      <c r="Y97" s="11" t="str">
        <f ca="1">CONCATENATE(TEXT(INT(CEILING(INDIRECT("X97"),5)/60),"00"),":",TEXT(MOD(CEILING(INDIRECT("X97"),5),60),"00"))</f>
        <v>01:40</v>
      </c>
      <c r="Z97"/>
      <c r="AA97"/>
      <c r="AB97"/>
      <c r="AC97"/>
    </row>
    <row r="98" spans="2:29" ht="13.5" customHeight="1" x14ac:dyDescent="0.25">
      <c r="B98" s="9">
        <f ca="1">IF($B$97+$E$97&gt;1,$B$97+$E$97-1,$B$97+$E$97)</f>
        <v>0.9375</v>
      </c>
      <c r="C98" s="41" t="s">
        <v>52</v>
      </c>
      <c r="D98" s="203">
        <v>101</v>
      </c>
      <c r="E98" s="11" t="str">
        <f ca="1">CONCATENATE(TEXT(INT(CEILING(INDIRECT("D98"),5)/60),"00"),":",TEXT(MOD(CEILING(INDIRECT("D98"),5),60),"00"))</f>
        <v>01:45</v>
      </c>
      <c r="F98" s="9">
        <f ca="1">IF($F$97+$I$97&gt;1,$F$97+$I$97-1,$F$97+$I$97)</f>
        <v>0.92013888888888884</v>
      </c>
      <c r="G98" s="41" t="s">
        <v>94</v>
      </c>
      <c r="H98" s="203">
        <v>121</v>
      </c>
      <c r="I98" s="11" t="str">
        <f ca="1">CONCATENATE(TEXT(INT(CEILING(INDIRECT("H98"),5)/60),"00"),":",TEXT(MOD(CEILING(INDIRECT("H98"),5),60),"00"))</f>
        <v>02:05</v>
      </c>
      <c r="J98" s="9">
        <f ca="1">IF($J$97+$M$97&gt;1,$J$97+$M$97-1,$J$97+$M$97)</f>
        <v>0.94791666666666663</v>
      </c>
      <c r="K98" s="41" t="s">
        <v>412</v>
      </c>
      <c r="L98" s="203">
        <v>92</v>
      </c>
      <c r="M98" s="11" t="str">
        <f ca="1">CONCATENATE(TEXT(INT(CEILING(INDIRECT("L98"),5)/60),"00"),":",TEXT(MOD(CEILING(INDIRECT("L98"),5),60),"00"))</f>
        <v>01:35</v>
      </c>
      <c r="N98" s="9">
        <f ca="1">IF($N$97+$Q$97&gt;1,$N$97+$Q$97-1,$N$97+$Q$97)</f>
        <v>0.94097222222222221</v>
      </c>
      <c r="O98" s="41" t="s">
        <v>131</v>
      </c>
      <c r="P98" s="203">
        <v>91</v>
      </c>
      <c r="Q98" s="11" t="str">
        <f ca="1">CONCATENATE(TEXT(INT(CEILING(INDIRECT("P98"),5)/60),"00"),":",TEXT(MOD(CEILING(INDIRECT("P98"),5),60),"00"))</f>
        <v>01:35</v>
      </c>
      <c r="R98" s="9">
        <f ca="1">IF($R$97+$U$97&gt;1,$R$97+$U$97-1,$R$97+$U$97)</f>
        <v>0.9375</v>
      </c>
      <c r="S98" s="41" t="s">
        <v>135</v>
      </c>
      <c r="T98" s="203">
        <v>98</v>
      </c>
      <c r="U98" s="11" t="str">
        <f ca="1">CONCATENATE(TEXT(INT(CEILING(INDIRECT("T98"),5)/60),"00"),":",TEXT(MOD(CEILING(INDIRECT("T98"),5),60),"00"))</f>
        <v>01:40</v>
      </c>
      <c r="V98" s="9">
        <f ca="1">IF($V$97+$Y$97&gt;1,$V$97+$Y$97-1,$V$97+$Y$97)</f>
        <v>0.94444444444444442</v>
      </c>
      <c r="W98" s="41" t="s">
        <v>138</v>
      </c>
      <c r="X98" s="203">
        <v>118</v>
      </c>
      <c r="Y98" s="11" t="str">
        <f ca="1">CONCATENATE(TEXT(INT(CEILING(INDIRECT("X98"),5)/60),"00"),":",TEXT(MOD(CEILING(INDIRECT("X98"),5),60),"00"))</f>
        <v>02:00</v>
      </c>
      <c r="Z98" s="207"/>
      <c r="AA98" s="207"/>
      <c r="AB98" s="207"/>
      <c r="AC98" s="207"/>
    </row>
    <row r="99" spans="2:29" ht="13.5" customHeight="1" x14ac:dyDescent="0.25">
      <c r="B99" s="9">
        <f ca="1">IF($B$98+$E$98&gt;1,$B$98+$E$98-1,$B$98+$E$98)</f>
        <v>1.0416666666666741E-2</v>
      </c>
      <c r="C99" s="210" t="s">
        <v>218</v>
      </c>
      <c r="D99" s="211">
        <v>136</v>
      </c>
      <c r="E99" s="11" t="str">
        <f ca="1">CONCATENATE(TEXT(INT(CEILING(INDIRECT("D99"),5)/60),"00"),":",TEXT(MOD(CEILING(INDIRECT("D99"),5),60),"00"))</f>
        <v>02:20</v>
      </c>
      <c r="F99" s="9">
        <f ca="1">IF($F$98+$I$98&gt;1,$F$98+$I$98-1,$F$98+$I$98)</f>
        <v>6.9444444444444198E-3</v>
      </c>
      <c r="G99" s="208" t="s">
        <v>215</v>
      </c>
      <c r="H99" s="209">
        <v>117</v>
      </c>
      <c r="I99" s="11" t="str">
        <f ca="1">CONCATENATE(TEXT(INT(CEILING(INDIRECT("H99"),5)/60),"00"),":",TEXT(MOD(CEILING(INDIRECT("H99"),5),60),"00"))</f>
        <v>02:00</v>
      </c>
      <c r="J99" s="9">
        <f ca="1">IF($J$98+$M$98&gt;1,$J$98+$M$98-1,$J$98+$M$98)</f>
        <v>1.388888888888884E-2</v>
      </c>
      <c r="K99" s="208" t="s">
        <v>214</v>
      </c>
      <c r="L99" s="209">
        <v>166</v>
      </c>
      <c r="M99" s="11" t="str">
        <f ca="1">CONCATENATE(TEXT(INT(CEILING(INDIRECT("L99"),5)/60),"00"),":",TEXT(MOD(CEILING(INDIRECT("L99"),5),60),"00"))</f>
        <v>02:50</v>
      </c>
      <c r="N99" s="9">
        <f ca="1">IF($N$98+$Q$98&gt;1,$N$98+$Q$98-1,$N$98+$Q$98)</f>
        <v>6.9444444444444198E-3</v>
      </c>
      <c r="O99" s="208" t="s">
        <v>213</v>
      </c>
      <c r="P99" s="209">
        <v>83</v>
      </c>
      <c r="Q99" s="11" t="str">
        <f ca="1">CONCATENATE(TEXT(INT(CEILING(INDIRECT("P99"),5)/60),"00"),":",TEXT(MOD(CEILING(INDIRECT("P99"),5),60),"00"))</f>
        <v>01:25</v>
      </c>
      <c r="R99" s="9">
        <f ca="1">IF($R$98+$U$98&gt;1,$R$98+$U$98-1,$R$98+$U$98)</f>
        <v>6.9444444444444198E-3</v>
      </c>
      <c r="S99" s="208" t="s">
        <v>206</v>
      </c>
      <c r="T99" s="209">
        <v>132</v>
      </c>
      <c r="U99" s="11" t="str">
        <f ca="1">CONCATENATE(TEXT(INT(CEILING(INDIRECT("T99"),5)/60),"00"),":",TEXT(MOD(CEILING(INDIRECT("T99"),5),60),"00"))</f>
        <v>02:15</v>
      </c>
      <c r="V99" s="9">
        <f ca="1">IF($V$98+$Y$98&gt;1,$V$98+$Y$98-1,$V$98+$Y$98)</f>
        <v>2.7777777777777679E-2</v>
      </c>
      <c r="W99" s="208" t="s">
        <v>199</v>
      </c>
      <c r="X99" s="209">
        <v>136</v>
      </c>
      <c r="Y99" s="11" t="str">
        <f ca="1">CONCATENATE(TEXT(INT(CEILING(INDIRECT("X99"),5)/60),"00"),":",TEXT(MOD(CEILING(INDIRECT("X99"),5),60),"00"))</f>
        <v>02:20</v>
      </c>
      <c r="Z99"/>
      <c r="AA99"/>
      <c r="AB99"/>
      <c r="AC99"/>
    </row>
    <row r="100" spans="2:29" ht="13.5" customHeight="1" x14ac:dyDescent="0.25">
      <c r="B100" s="9">
        <f ca="1">IF($B$99+$E$99&gt;1,$B$99+$E$99-1,$B$99+$E$99)</f>
        <v>0.10763888888888896</v>
      </c>
      <c r="C100" s="208" t="s">
        <v>217</v>
      </c>
      <c r="D100" s="209">
        <v>141</v>
      </c>
      <c r="E100" s="11" t="str">
        <f ca="1">CONCATENATE(TEXT(INT(CEILING(INDIRECT("D100"),5)/60),"00"),":",TEXT(MOD(CEILING(INDIRECT("D100"),5),60),"00"))</f>
        <v>02:25</v>
      </c>
      <c r="F100" s="9">
        <f ca="1">IF($F$99+$I$99&gt;1,$F$99+$I$99-1,$F$99+$I$99)</f>
        <v>9.0277777777777748E-2</v>
      </c>
      <c r="G100" s="208" t="s">
        <v>201</v>
      </c>
      <c r="H100" s="209">
        <v>133</v>
      </c>
      <c r="I100" s="11" t="str">
        <f ca="1">CONCATENATE(TEXT(INT(CEILING(INDIRECT("H100"),5)/60),"00"),":",TEXT(MOD(CEILING(INDIRECT("H100"),5),60),"00"))</f>
        <v>02:15</v>
      </c>
      <c r="J100" s="9">
        <f ca="1">IF($J$99+$M$99&gt;1,$J$99+$M$99-1,$J$99+$M$99)</f>
        <v>0.13194444444444442</v>
      </c>
      <c r="K100" s="210" t="s">
        <v>219</v>
      </c>
      <c r="L100" s="211">
        <v>118</v>
      </c>
      <c r="M100" s="11" t="str">
        <f ca="1">CONCATENATE(TEXT(INT(CEILING(INDIRECT("L100"),5)/60),"00"),":",TEXT(MOD(CEILING(INDIRECT("L100"),5),60),"00"))</f>
        <v>02:00</v>
      </c>
      <c r="N100" s="9">
        <f ca="1">IF($N$99+$Q$99&gt;1,$N$99+$Q$99-1,$N$99+$Q$99)</f>
        <v>6.597222222222221E-2</v>
      </c>
      <c r="O100" s="208" t="s">
        <v>220</v>
      </c>
      <c r="P100" s="209">
        <v>121</v>
      </c>
      <c r="Q100" s="11" t="str">
        <f ca="1">CONCATENATE(TEXT(INT(CEILING(INDIRECT("P100"),5)/60),"00"),":",TEXT(MOD(CEILING(INDIRECT("P100"),5),60),"00"))</f>
        <v>02:05</v>
      </c>
      <c r="R100" s="9">
        <f ca="1">IF($R$99+$U$99&gt;1,$R$99+$U$99-1,$R$99+$U$99)</f>
        <v>0.10069444444444442</v>
      </c>
      <c r="S100" s="208" t="s">
        <v>175</v>
      </c>
      <c r="T100" s="209">
        <v>116</v>
      </c>
      <c r="U100" s="11" t="str">
        <f ca="1">CONCATENATE(TEXT(INT(CEILING(INDIRECT("T100"),5)/60),"00"),":",TEXT(MOD(CEILING(INDIRECT("T100"),5),60),"00"))</f>
        <v>02:00</v>
      </c>
      <c r="V100" s="9">
        <f ca="1">IF($V$99+$Y$99&gt;1,$V$99+$Y$99-1,$V$99+$Y$99)</f>
        <v>0.1249999999999999</v>
      </c>
      <c r="W100" s="208" t="s">
        <v>200</v>
      </c>
      <c r="X100" s="209">
        <v>123</v>
      </c>
      <c r="Y100" s="11" t="str">
        <f ca="1">CONCATENATE(TEXT(INT(CEILING(INDIRECT("X100"),5)/60),"00"),":",TEXT(MOD(CEILING(INDIRECT("X100"),5),60),"00"))</f>
        <v>02:05</v>
      </c>
      <c r="Z100"/>
      <c r="AA100"/>
      <c r="AB100"/>
      <c r="AC100"/>
    </row>
    <row r="101" spans="2:29" ht="13.5" customHeight="1" x14ac:dyDescent="0.25">
      <c r="B101" s="9">
        <f ca="1">IF($B$100+$E$100&gt;1,$B$100+$E$100-1,$B$100+$E$100)</f>
        <v>0.2083333333333334</v>
      </c>
      <c r="C101" s="41" t="s">
        <v>228</v>
      </c>
      <c r="D101" s="10">
        <v>87</v>
      </c>
      <c r="E101" s="11" t="str">
        <f ca="1">CONCATENATE(TEXT(INT(CEILING(INDIRECT("D101"),5)/60),"00"),":",TEXT(MOD(CEILING(INDIRECT("D101"),5),60),"00"))</f>
        <v>01:30</v>
      </c>
      <c r="F101" s="9">
        <f ca="1">IF($F$100+$I$100&gt;1,$F$100+$I$100-1,$F$100+$I$100)</f>
        <v>0.18402777777777773</v>
      </c>
      <c r="G101" s="41" t="s">
        <v>230</v>
      </c>
      <c r="H101" s="10">
        <v>121</v>
      </c>
      <c r="I101" s="11" t="str">
        <f ca="1">CONCATENATE(TEXT(INT(CEILING(INDIRECT("H101"),5)/60),"00"),":",TEXT(MOD(CEILING(INDIRECT("H101"),5),60),"00"))</f>
        <v>02:05</v>
      </c>
      <c r="J101" s="9">
        <f ca="1">IF($J$100+$M$100&gt;1,$J$100+$M$100-1,$J$100+$M$100)</f>
        <v>0.21527777777777773</v>
      </c>
      <c r="K101" s="41" t="s">
        <v>231</v>
      </c>
      <c r="L101" s="10">
        <v>77</v>
      </c>
      <c r="M101" s="11" t="str">
        <f ca="1">CONCATENATE(TEXT(INT(CEILING(INDIRECT("L101"),5)/60),"00"),":",TEXT(MOD(CEILING(INDIRECT("L101"),5),60),"00"))</f>
        <v>01:20</v>
      </c>
      <c r="N101" s="9">
        <f ca="1">IF($N$100+$Q$100&gt;1,$N$100+$Q$100-1,$N$100+$Q$100)</f>
        <v>0.15277777777777779</v>
      </c>
      <c r="O101" s="41" t="s">
        <v>28</v>
      </c>
      <c r="P101" s="10">
        <v>62</v>
      </c>
      <c r="Q101" s="11" t="str">
        <f ca="1">CONCATENATE(TEXT(INT(CEILING(INDIRECT("P101"),5)/60),"00"),":",TEXT(MOD(CEILING(INDIRECT("P101"),5),60),"00"))</f>
        <v>01:05</v>
      </c>
      <c r="R101" s="9">
        <f ca="1">IF($R$100+$U$100&gt;1,$R$100+$U$100-1,$R$100+$U$100)</f>
        <v>0.18402777777777773</v>
      </c>
      <c r="S101" s="41" t="s">
        <v>227</v>
      </c>
      <c r="T101" s="10">
        <v>124</v>
      </c>
      <c r="U101" s="11" t="str">
        <f ca="1">CONCATENATE(TEXT(INT(CEILING(INDIRECT("T101"),5)/60),"00"),":",TEXT(MOD(CEILING(INDIRECT("T101"),5),60),"00"))</f>
        <v>02:05</v>
      </c>
      <c r="V101" s="9">
        <f ca="1">IF($V$100+$Y$100&gt;1,$V$100+$Y$100-1,$V$100+$Y$100)</f>
        <v>0.21180555555555547</v>
      </c>
      <c r="W101" s="41" t="s">
        <v>226</v>
      </c>
      <c r="X101" s="10">
        <v>84</v>
      </c>
      <c r="Y101" s="11" t="str">
        <f ca="1">CONCATENATE(TEXT(INT(CEILING(INDIRECT("X101"),5)/60),"00"),":",TEXT(MOD(CEILING(INDIRECT("X101"),5),60),"00"))</f>
        <v>01:25</v>
      </c>
      <c r="Z101"/>
      <c r="AA101"/>
      <c r="AB101"/>
      <c r="AC101"/>
    </row>
    <row r="102" spans="2:29" ht="13.5" customHeight="1" x14ac:dyDescent="0.25">
      <c r="B102" s="9">
        <f ca="1">$B$101+$E$101</f>
        <v>0.27083333333333337</v>
      </c>
      <c r="C102" s="41"/>
      <c r="D102" s="12"/>
      <c r="E102" s="11" t="str">
        <f ca="1">CONCATENATE(TEXT(INT(CEILING(INDIRECT("D102"),5)/60),"00"),":",TEXT(MOD(CEILING(INDIRECT("D102"),5),60),"00"))</f>
        <v>00:00</v>
      </c>
      <c r="F102" s="9">
        <f ca="1">$F$101+$I$101</f>
        <v>0.27083333333333331</v>
      </c>
      <c r="G102" s="41"/>
      <c r="H102" s="12"/>
      <c r="I102" s="11" t="str">
        <f ca="1">CONCATENATE(TEXT(INT(CEILING(INDIRECT("H102"),5)/60),"00"),":",TEXT(MOD(CEILING(INDIRECT("H102"),5),60),"00"))</f>
        <v>00:00</v>
      </c>
      <c r="J102" s="9">
        <f ca="1">$J$101+$M$101</f>
        <v>0.27083333333333326</v>
      </c>
      <c r="K102" s="41"/>
      <c r="L102" s="12"/>
      <c r="M102" s="11" t="str">
        <f ca="1">CONCATENATE(TEXT(INT(CEILING(INDIRECT("L102"),5)/60),"00"),":",TEXT(MOD(CEILING(INDIRECT("L102"),5),60),"00"))</f>
        <v>00:00</v>
      </c>
      <c r="N102" s="9">
        <f ca="1">$N$101+$Q$101</f>
        <v>0.19791666666666669</v>
      </c>
      <c r="O102" s="41" t="s">
        <v>229</v>
      </c>
      <c r="P102" s="12">
        <v>101</v>
      </c>
      <c r="Q102" s="11" t="str">
        <f ca="1">CONCATENATE(TEXT(INT(CEILING(INDIRECT("P102"),5)/60),"00"),":",TEXT(MOD(CEILING(INDIRECT("P102"),5),60),"00"))</f>
        <v>01:45</v>
      </c>
      <c r="R102" s="9">
        <f ca="1">$R$101+$U$101</f>
        <v>0.27083333333333331</v>
      </c>
      <c r="S102" s="41"/>
      <c r="T102" s="12"/>
      <c r="U102" s="11" t="str">
        <f ca="1">CONCATENATE(TEXT(INT(CEILING(INDIRECT("T102"),5)/60),"00"),":",TEXT(MOD(CEILING(INDIRECT("T102"),5),60),"00"))</f>
        <v>00:00</v>
      </c>
      <c r="V102" s="9">
        <f ca="1">$V$101+$Y$101</f>
        <v>0.27083333333333326</v>
      </c>
      <c r="W102" s="41"/>
      <c r="X102" s="12"/>
      <c r="Y102" s="11" t="str">
        <f ca="1">CONCATENATE(TEXT(INT(CEILING(INDIRECT("X102"),5)/60),"00"),":",TEXT(MOD(CEILING(INDIRECT("X102"),5),60),"00"))</f>
        <v>00:00</v>
      </c>
      <c r="Z102"/>
      <c r="AA102"/>
      <c r="AB102"/>
      <c r="AC102"/>
    </row>
    <row r="103" spans="2:29" ht="13.5" customHeight="1" x14ac:dyDescent="0.25">
      <c r="B103" s="9">
        <f ca="1">$B$102+$E$102</f>
        <v>0.27083333333333337</v>
      </c>
      <c r="C103" s="43"/>
      <c r="D103" s="154">
        <f ca="1">870-($E$88+$E$89+$E$90+$E$91+$E$92+$E$93+$E$94+$E$95+$E$96)*1440</f>
        <v>0</v>
      </c>
      <c r="E103" s="150" t="str">
        <f ca="1">CONCATENATE(TEXT(INT(CEILING(INDIRECT("D103"),5)/60),"00"),":",TEXT(MOD(CEILING(INDIRECT("D103"),5),60),"00"))</f>
        <v>00:00</v>
      </c>
      <c r="F103" s="9">
        <f ca="1">$F$102+$I$102</f>
        <v>0.27083333333333331</v>
      </c>
      <c r="G103" s="43"/>
      <c r="H103" s="154">
        <f ca="1">870-($I$88+$I$89+$I$90+$I$91+$I$92+$I$93+$I$94+$I$95+$I$96)*1440</f>
        <v>0</v>
      </c>
      <c r="I103" s="150" t="str">
        <f ca="1">CONCATENATE(TEXT(INT(CEILING(INDIRECT("H103"),5)/60),"00"),":",TEXT(MOD(CEILING(INDIRECT("H103"),5),60),"00"))</f>
        <v>00:00</v>
      </c>
      <c r="J103" s="9">
        <f ca="1">$J$102+$M$102</f>
        <v>0.27083333333333326</v>
      </c>
      <c r="K103" s="43"/>
      <c r="L103" s="154">
        <f ca="1">870-($M$88+$M$89+$M$90+$M$91+$M$92+$M$93+$M$94+$M$95+$M$96)*1440</f>
        <v>0</v>
      </c>
      <c r="M103" s="150" t="str">
        <f ca="1">CONCATENATE(TEXT(INT(CEILING(INDIRECT("L103"),5)/60),"00"),":",TEXT(MOD(CEILING(INDIRECT("L103"),5),60),"00"))</f>
        <v>00:00</v>
      </c>
      <c r="N103" s="9">
        <f ca="1">$N$102+$Q$102</f>
        <v>0.27083333333333337</v>
      </c>
      <c r="O103" s="43"/>
      <c r="P103" s="154">
        <f ca="1">870-($Q$88+$Q$89+$Q$90+$Q$91+$Q$92+$Q$93+$Q$94+$Q$95+$Q$96)*1440</f>
        <v>0</v>
      </c>
      <c r="Q103" s="150" t="str">
        <f ca="1">CONCATENATE(TEXT(INT(CEILING(INDIRECT("P103"),5)/60),"00"),":",TEXT(MOD(CEILING(INDIRECT("P103"),5),60),"00"))</f>
        <v>00:00</v>
      </c>
      <c r="R103" s="9">
        <f ca="1">$R$102+$U$102</f>
        <v>0.27083333333333331</v>
      </c>
      <c r="S103" s="43"/>
      <c r="T103" s="154">
        <f ca="1">870-($U$88+$U$89+$U$90+$U$91+$U$92+$U$93+$U$94+$U$95+$U$96)*1440</f>
        <v>0</v>
      </c>
      <c r="U103" s="150" t="str">
        <f ca="1">CONCATENATE(TEXT(INT(CEILING(INDIRECT("T103"),5)/60),"00"),":",TEXT(MOD(CEILING(INDIRECT("T103"),5),60),"00"))</f>
        <v>00:00</v>
      </c>
      <c r="V103" s="9">
        <f ca="1">$V$102+$Y$102</f>
        <v>0.27083333333333326</v>
      </c>
      <c r="W103" s="43"/>
      <c r="X103" s="154">
        <f ca="1">870-($Y$88+$Y$89+$Y$90+$Y$91+$Y$92+$Y$93+$Y$94+$Y$95+$Y$96)*1440</f>
        <v>0</v>
      </c>
      <c r="Y103" s="150" t="str">
        <f ca="1">CONCATENATE(TEXT(INT(CEILING(INDIRECT("X103"),5)/60),"00"),":",TEXT(MOD(CEILING(INDIRECT("X103"),5),60),"00"))</f>
        <v>00:00</v>
      </c>
      <c r="Z103"/>
      <c r="AA103"/>
      <c r="AB103"/>
      <c r="AC103"/>
    </row>
    <row r="104" spans="2:29" ht="13.5" customHeight="1" x14ac:dyDescent="0.25">
      <c r="D104" s="192">
        <f ca="1">570-($E$97+$E$98+$E$99+$E$100+$E$101+$E$102)*1440</f>
        <v>0</v>
      </c>
      <c r="E104" s="11" t="str">
        <f ca="1">CONCATENATE(TEXT(INT(CEILING(INDIRECT("D104"),5)/60),"00"),":",TEXT(MOD(CEILING(INDIRECT("D104"),5),60),"00"))</f>
        <v>00:00</v>
      </c>
      <c r="H104" s="192">
        <f ca="1">570-($I$97+$I$98+$I$99+$I$100+$I$101+$I$102)*1440</f>
        <v>0</v>
      </c>
      <c r="I104" s="11" t="str">
        <f ca="1">CONCATENATE(TEXT(INT(CEILING(INDIRECT("H104"),5)/60),"00"),":",TEXT(MOD(CEILING(INDIRECT("H104"),5),60),"00"))</f>
        <v>00:00</v>
      </c>
      <c r="L104" s="192">
        <f ca="1">570-($M$97+$M$98+$M$99+$M$100+$M$101+$M$102)*1440</f>
        <v>0</v>
      </c>
      <c r="M104" s="11" t="str">
        <f ca="1">CONCATENATE(TEXT(INT(CEILING(INDIRECT("L104"),5)/60),"00"),":",TEXT(MOD(CEILING(INDIRECT("L104"),5),60),"00"))</f>
        <v>00:00</v>
      </c>
      <c r="P104" s="192">
        <f ca="1">570-($Q$97+$Q$98+$Q$99+$Q$100+$Q$101+$Q$102)*1440</f>
        <v>0</v>
      </c>
      <c r="Q104" s="11" t="str">
        <f ca="1">CONCATENATE(TEXT(INT(CEILING(INDIRECT("P104"),5)/60),"00"),":",TEXT(MOD(CEILING(INDIRECT("P104"),5),60),"00"))</f>
        <v>00:00</v>
      </c>
      <c r="T104" s="192">
        <f ca="1">570-($U$97+$U$98+$U$99+$U$100+$U$101+$U$102)*1440</f>
        <v>0</v>
      </c>
      <c r="U104" s="11" t="str">
        <f ca="1">CONCATENATE(TEXT(INT(CEILING(INDIRECT("T104"),5)/60),"00"),":",TEXT(MOD(CEILING(INDIRECT("T104"),5),60),"00"))</f>
        <v>00:00</v>
      </c>
      <c r="X104" s="192">
        <f ca="1">570-($Y$97+$Y$98+$Y$99+$Y$100+$Y$101+$Y$102)*1440</f>
        <v>0</v>
      </c>
      <c r="Y104" s="11" t="str">
        <f ca="1">CONCATENATE(TEXT(INT(CEILING(INDIRECT("X104"),5)/60),"00"),":",TEXT(MOD(CEILING(INDIRECT("X104"),5),60),"00"))</f>
        <v>00:00</v>
      </c>
      <c r="Z104"/>
      <c r="AA104"/>
      <c r="AB104"/>
      <c r="AC104"/>
    </row>
    <row r="105" spans="2:29" ht="13.5" customHeight="1" x14ac:dyDescent="0.25">
      <c r="E105" s="11"/>
      <c r="I105" s="11"/>
      <c r="M105" s="11"/>
      <c r="Q105" s="11"/>
      <c r="U105" s="11"/>
      <c r="Y105" s="11"/>
      <c r="Z105"/>
      <c r="AA105"/>
      <c r="AB105"/>
      <c r="AC105"/>
    </row>
    <row r="106" spans="2:29" s="6" customFormat="1" ht="13.5" customHeigh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2:29" ht="9" customHeigh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2:29" ht="13.5" customHeigh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2:29" ht="13.5" customHeigh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2:29" ht="13.5" customHeigh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2:29" ht="13.5" customHeigh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2:29" ht="13.5" customHeigh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2:29" ht="13.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2:29" ht="13.5" customHeigh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2:29" ht="13.5" customHeigh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2:29" ht="13.5" customHeigh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2:29" ht="13.5" customHeigh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2:29" ht="13.5" customHeigh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2:29" ht="13.5" customHeigh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29" ht="13.5" customHeigh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29" ht="13.5" customHeigh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29" ht="13.5" customHeigh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29" ht="13.5" customHeigh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ht="13.5" customHeigh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</sheetData>
  <conditionalFormatting sqref="AB23">
    <cfRule type="cellIs" dxfId="59" priority="36" operator="between">
      <formula>1</formula>
      <formula>201</formula>
    </cfRule>
  </conditionalFormatting>
  <conditionalFormatting sqref="T23">
    <cfRule type="cellIs" dxfId="58" priority="38" operator="between">
      <formula>1</formula>
      <formula>201</formula>
    </cfRule>
  </conditionalFormatting>
  <conditionalFormatting sqref="X23">
    <cfRule type="cellIs" dxfId="57" priority="37" operator="between">
      <formula>1</formula>
      <formula>201</formula>
    </cfRule>
  </conditionalFormatting>
  <conditionalFormatting sqref="D43">
    <cfRule type="cellIs" dxfId="56" priority="35" operator="between">
      <formula>1</formula>
      <formula>201</formula>
    </cfRule>
  </conditionalFormatting>
  <conditionalFormatting sqref="H43">
    <cfRule type="cellIs" dxfId="55" priority="34" operator="between">
      <formula>1</formula>
      <formula>201</formula>
    </cfRule>
  </conditionalFormatting>
  <conditionalFormatting sqref="L43">
    <cfRule type="cellIs" dxfId="54" priority="33" operator="between">
      <formula>1</formula>
      <formula>201</formula>
    </cfRule>
  </conditionalFormatting>
  <conditionalFormatting sqref="P43">
    <cfRule type="cellIs" dxfId="53" priority="32" operator="between">
      <formula>1</formula>
      <formula>201</formula>
    </cfRule>
  </conditionalFormatting>
  <conditionalFormatting sqref="T43">
    <cfRule type="cellIs" dxfId="52" priority="31" operator="between">
      <formula>1</formula>
      <formula>201</formula>
    </cfRule>
  </conditionalFormatting>
  <conditionalFormatting sqref="X43">
    <cfRule type="cellIs" dxfId="51" priority="30" operator="between">
      <formula>1</formula>
      <formula>201</formula>
    </cfRule>
  </conditionalFormatting>
  <conditionalFormatting sqref="AB43">
    <cfRule type="cellIs" dxfId="50" priority="29" operator="between">
      <formula>1</formula>
      <formula>201</formula>
    </cfRule>
  </conditionalFormatting>
  <conditionalFormatting sqref="D63">
    <cfRule type="cellIs" dxfId="49" priority="28" operator="between">
      <formula>1</formula>
      <formula>201</formula>
    </cfRule>
  </conditionalFormatting>
  <conditionalFormatting sqref="H63">
    <cfRule type="cellIs" dxfId="48" priority="27" operator="between">
      <formula>1</formula>
      <formula>201</formula>
    </cfRule>
  </conditionalFormatting>
  <conditionalFormatting sqref="L63">
    <cfRule type="cellIs" dxfId="47" priority="26" operator="between">
      <formula>1</formula>
      <formula>201</formula>
    </cfRule>
  </conditionalFormatting>
  <conditionalFormatting sqref="P63">
    <cfRule type="cellIs" dxfId="46" priority="25" operator="between">
      <formula>1</formula>
      <formula>201</formula>
    </cfRule>
  </conditionalFormatting>
  <conditionalFormatting sqref="T63">
    <cfRule type="cellIs" dxfId="45" priority="24" operator="between">
      <formula>1</formula>
      <formula>201</formula>
    </cfRule>
  </conditionalFormatting>
  <conditionalFormatting sqref="X63">
    <cfRule type="cellIs" dxfId="44" priority="23" operator="between">
      <formula>1</formula>
      <formula>201</formula>
    </cfRule>
  </conditionalFormatting>
  <conditionalFormatting sqref="AB63">
    <cfRule type="cellIs" dxfId="43" priority="22" operator="between">
      <formula>1</formula>
      <formula>201</formula>
    </cfRule>
  </conditionalFormatting>
  <conditionalFormatting sqref="D83">
    <cfRule type="cellIs" dxfId="42" priority="21" operator="between">
      <formula>1</formula>
      <formula>201</formula>
    </cfRule>
  </conditionalFormatting>
  <conditionalFormatting sqref="H83">
    <cfRule type="cellIs" dxfId="41" priority="20" operator="between">
      <formula>1</formula>
      <formula>201</formula>
    </cfRule>
  </conditionalFormatting>
  <conditionalFormatting sqref="L83">
    <cfRule type="cellIs" dxfId="40" priority="19" operator="between">
      <formula>1</formula>
      <formula>201</formula>
    </cfRule>
  </conditionalFormatting>
  <conditionalFormatting sqref="P83">
    <cfRule type="cellIs" dxfId="39" priority="18" operator="between">
      <formula>1</formula>
      <formula>201</formula>
    </cfRule>
  </conditionalFormatting>
  <conditionalFormatting sqref="T83">
    <cfRule type="cellIs" dxfId="38" priority="17" operator="between">
      <formula>1</formula>
      <formula>201</formula>
    </cfRule>
  </conditionalFormatting>
  <conditionalFormatting sqref="X83">
    <cfRule type="cellIs" dxfId="37" priority="16" operator="between">
      <formula>1</formula>
      <formula>201</formula>
    </cfRule>
  </conditionalFormatting>
  <conditionalFormatting sqref="AB83">
    <cfRule type="cellIs" dxfId="36" priority="15" operator="between">
      <formula>1</formula>
      <formula>201</formula>
    </cfRule>
  </conditionalFormatting>
  <conditionalFormatting sqref="D103">
    <cfRule type="cellIs" dxfId="35" priority="14" operator="between">
      <formula>1</formula>
      <formula>201</formula>
    </cfRule>
  </conditionalFormatting>
  <conditionalFormatting sqref="H103">
    <cfRule type="cellIs" dxfId="34" priority="13" operator="between">
      <formula>1</formula>
      <formula>201</formula>
    </cfRule>
  </conditionalFormatting>
  <conditionalFormatting sqref="L103">
    <cfRule type="cellIs" dxfId="33" priority="12" operator="between">
      <formula>1</formula>
      <formula>201</formula>
    </cfRule>
  </conditionalFormatting>
  <conditionalFormatting sqref="P103">
    <cfRule type="cellIs" dxfId="32" priority="11" operator="between">
      <formula>1</formula>
      <formula>201</formula>
    </cfRule>
  </conditionalFormatting>
  <conditionalFormatting sqref="T103">
    <cfRule type="cellIs" dxfId="31" priority="10" operator="between">
      <formula>1</formula>
      <formula>201</formula>
    </cfRule>
  </conditionalFormatting>
  <conditionalFormatting sqref="X103">
    <cfRule type="cellIs" dxfId="30" priority="9" operator="between">
      <formula>1</formula>
      <formula>201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E2F5-16C7-46CB-96FA-44D1310C9AE6}">
  <sheetPr codeName="Sheet3"/>
  <dimension ref="B1:AC124"/>
  <sheetViews>
    <sheetView showZeros="0" topLeftCell="A56" zoomScale="90" zoomScaleNormal="90" workbookViewId="0">
      <selection activeCell="G74" sqref="G74"/>
    </sheetView>
  </sheetViews>
  <sheetFormatPr defaultColWidth="9.140625" defaultRowHeight="13.5" customHeight="1" x14ac:dyDescent="0.2"/>
  <cols>
    <col min="1" max="1" width="1.42578125" style="1" customWidth="1"/>
    <col min="2" max="2" width="5.7109375" style="1" customWidth="1"/>
    <col min="3" max="3" width="20.85546875" style="34" customWidth="1"/>
    <col min="4" max="6" width="5.7109375" style="1" customWidth="1"/>
    <col min="7" max="7" width="20.85546875" style="34" customWidth="1"/>
    <col min="8" max="10" width="5.7109375" style="1" customWidth="1"/>
    <col min="11" max="11" width="20.85546875" style="34" customWidth="1"/>
    <col min="12" max="14" width="5.7109375" style="1" customWidth="1"/>
    <col min="15" max="15" width="20.85546875" style="34" customWidth="1"/>
    <col min="16" max="18" width="5.7109375" style="1" customWidth="1"/>
    <col min="19" max="19" width="20.85546875" style="34" customWidth="1"/>
    <col min="20" max="22" width="5.7109375" style="1" customWidth="1"/>
    <col min="23" max="23" width="20.85546875" style="34" customWidth="1"/>
    <col min="24" max="26" width="5.7109375" style="1" customWidth="1"/>
    <col min="27" max="27" width="20.85546875" style="34" customWidth="1"/>
    <col min="28" max="29" width="5.7109375" style="1" customWidth="1"/>
    <col min="30" max="16384" width="9.140625" style="1"/>
  </cols>
  <sheetData>
    <row r="1" spans="2:29" ht="7.5" customHeight="1" thickBot="1" x14ac:dyDescent="0.25"/>
    <row r="2" spans="2:29" ht="19.5" customHeight="1" thickBot="1" x14ac:dyDescent="0.4">
      <c r="B2" s="24" t="s">
        <v>300</v>
      </c>
      <c r="C2" s="46"/>
      <c r="D2" s="25"/>
      <c r="E2" s="25"/>
      <c r="F2" s="26"/>
      <c r="G2" s="191" t="s">
        <v>13</v>
      </c>
    </row>
    <row r="3" spans="2:29" ht="9" customHeight="1" x14ac:dyDescent="0.2"/>
    <row r="4" spans="2:29" s="2" customFormat="1" ht="13.5" customHeight="1" x14ac:dyDescent="0.2">
      <c r="C4" s="36" t="s">
        <v>1</v>
      </c>
      <c r="G4" s="36" t="s">
        <v>0</v>
      </c>
      <c r="K4" s="36" t="s">
        <v>2</v>
      </c>
      <c r="O4" s="36" t="s">
        <v>3</v>
      </c>
      <c r="S4" s="36" t="s">
        <v>4</v>
      </c>
      <c r="W4" s="36" t="s">
        <v>5</v>
      </c>
      <c r="AA4" s="36" t="s">
        <v>6</v>
      </c>
    </row>
    <row r="5" spans="2:29" ht="9" customHeight="1" thickBot="1" x14ac:dyDescent="0.25"/>
    <row r="6" spans="2:29" s="6" customFormat="1" ht="13.5" customHeight="1" thickBot="1" x14ac:dyDescent="0.3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" t="s">
        <v>8</v>
      </c>
      <c r="S6" s="4">
        <v>43770</v>
      </c>
      <c r="T6" s="5" t="s">
        <v>7</v>
      </c>
      <c r="V6" s="3" t="s">
        <v>8</v>
      </c>
      <c r="W6" s="4">
        <f>$S$6+1</f>
        <v>43771</v>
      </c>
      <c r="X6" s="5" t="s">
        <v>7</v>
      </c>
      <c r="Z6" s="3" t="s">
        <v>8</v>
      </c>
      <c r="AA6" s="4">
        <f>$W$6+1</f>
        <v>43772</v>
      </c>
      <c r="AB6" s="5" t="s">
        <v>7</v>
      </c>
    </row>
    <row r="7" spans="2:29" ht="9" customHeight="1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7"/>
      <c r="S7" s="37"/>
      <c r="T7" s="8"/>
      <c r="V7" s="7"/>
      <c r="W7" s="37"/>
      <c r="X7" s="8"/>
      <c r="Z7" s="7"/>
      <c r="AA7" s="37"/>
      <c r="AB7" s="8"/>
    </row>
    <row r="8" spans="2:29" ht="13.5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9">
        <f ca="1">$R$9-$U$8</f>
        <v>0.29166666666666669</v>
      </c>
      <c r="S8" s="39" t="s">
        <v>305</v>
      </c>
      <c r="T8" s="10">
        <v>83</v>
      </c>
      <c r="U8" s="11" t="str">
        <f ca="1">CONCATENATE(TEXT(INT(CEILING(INDIRECT("T8"),5)/60),"00"),":",TEXT(MOD(CEILING(INDIRECT("T8"),5),60),"00"))</f>
        <v>01:25</v>
      </c>
      <c r="V8" s="9">
        <f ca="1">$V$9-$Y$8</f>
        <v>0.29166666666666669</v>
      </c>
      <c r="W8" s="39" t="s">
        <v>313</v>
      </c>
      <c r="X8" s="10">
        <v>89</v>
      </c>
      <c r="Y8" s="11" t="str">
        <f ca="1">CONCATENATE(TEXT(INT(CEILING(INDIRECT("X8"),5)/60),"00"),":",TEXT(MOD(CEILING(INDIRECT("X8"),5),60),"00"))</f>
        <v>01:30</v>
      </c>
      <c r="Z8" s="9">
        <f ca="1">$Z$9-$AC$8</f>
        <v>0.29166666666666685</v>
      </c>
      <c r="AC8" s="11" t="str">
        <f ca="1">CONCATENATE(TEXT(INT(CEILING(INDIRECT("AB8"),5)/60),"00"),":",TEXT(MOD(CEILING(INDIRECT("AB8"),5),60),"00"))</f>
        <v>00:00</v>
      </c>
    </row>
    <row r="9" spans="2:29" ht="13.5" customHeight="1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9">
        <f ca="1">$R$10-$U$9</f>
        <v>0.35069444444444448</v>
      </c>
      <c r="S9" s="39" t="s">
        <v>306</v>
      </c>
      <c r="T9" s="10">
        <v>91</v>
      </c>
      <c r="U9" s="11" t="str">
        <f ca="1">CONCATENATE(TEXT(INT(CEILING(INDIRECT("T9"),5)/60),"00"),":",TEXT(MOD(CEILING(INDIRECT("T9"),5),60),"00"))</f>
        <v>01:35</v>
      </c>
      <c r="V9" s="9">
        <f ca="1">$V$10-$Y$9</f>
        <v>0.35416666666666669</v>
      </c>
      <c r="W9" s="39" t="s">
        <v>44</v>
      </c>
      <c r="X9" s="10">
        <v>103</v>
      </c>
      <c r="Y9" s="11" t="str">
        <f ca="1">CONCATENATE(TEXT(INT(CEILING(INDIRECT("X9"),5)/60),"00"),":",TEXT(MOD(CEILING(INDIRECT("X9"),5),60),"00"))</f>
        <v>01:45</v>
      </c>
      <c r="Z9" s="9">
        <f ca="1">$Z$10-$AC$9</f>
        <v>0.29166666666666685</v>
      </c>
      <c r="AA9" s="39" t="s">
        <v>321</v>
      </c>
      <c r="AB9" s="10">
        <v>114</v>
      </c>
      <c r="AC9" s="11" t="str">
        <f ca="1">CONCATENATE(TEXT(INT(CEILING(INDIRECT("AB9"),5)/60),"00"),":",TEXT(MOD(CEILING(INDIRECT("AB9"),5),60),"00"))</f>
        <v>01:55</v>
      </c>
    </row>
    <row r="10" spans="2:29" ht="13.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9">
        <f ca="1">$R$11-$U$10</f>
        <v>0.41666666666666669</v>
      </c>
      <c r="S10" s="39" t="s">
        <v>307</v>
      </c>
      <c r="T10" s="10">
        <v>88</v>
      </c>
      <c r="U10" s="11" t="str">
        <f ca="1">CONCATENATE(TEXT(INT(CEILING(INDIRECT("T10"),5)/60),"00"),":",TEXT(MOD(CEILING(INDIRECT("T10"),5),60),"00"))</f>
        <v>01:30</v>
      </c>
      <c r="V10" s="9">
        <f ca="1">$V$11-$Y$10</f>
        <v>0.42708333333333337</v>
      </c>
      <c r="W10" s="39" t="s">
        <v>308</v>
      </c>
      <c r="X10" s="10">
        <v>83</v>
      </c>
      <c r="Y10" s="11" t="str">
        <f ca="1">CONCATENATE(TEXT(INT(CEILING(INDIRECT("X10"),5)/60),"00"),":",TEXT(MOD(CEILING(INDIRECT("X10"),5),60),"00"))</f>
        <v>01:25</v>
      </c>
      <c r="Z10" s="9">
        <f ca="1">$Z$11-$AC$10</f>
        <v>0.37152777777777796</v>
      </c>
      <c r="AA10" s="39" t="s">
        <v>322</v>
      </c>
      <c r="AB10" s="10">
        <v>112</v>
      </c>
      <c r="AC10" s="11" t="str">
        <f ca="1">CONCATENATE(TEXT(INT(CEILING(INDIRECT("AB10"),5)/60),"00"),":",TEXT(MOD(CEILING(INDIRECT("AB10"),5),60),"00"))</f>
        <v>01:55</v>
      </c>
    </row>
    <row r="11" spans="2:29" ht="13.5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9">
        <f ca="1">$R$12-$U$11</f>
        <v>0.47916666666666669</v>
      </c>
      <c r="S11" s="34" t="s">
        <v>320</v>
      </c>
      <c r="T11" s="1">
        <v>106</v>
      </c>
      <c r="U11" s="11" t="str">
        <f ca="1">CONCATENATE(TEXT(INT(CEILING(INDIRECT("T11"),5)/60),"00"),":",TEXT(MOD(CEILING(INDIRECT("T11"),5),60),"00"))</f>
        <v>01:50</v>
      </c>
      <c r="V11" s="9">
        <f ca="1">$V$12-$Y$11</f>
        <v>0.48611111111111116</v>
      </c>
      <c r="W11" s="39" t="s">
        <v>315</v>
      </c>
      <c r="X11" s="10">
        <v>88</v>
      </c>
      <c r="Y11" s="11" t="str">
        <f ca="1">CONCATENATE(TEXT(INT(CEILING(INDIRECT("X11"),5)/60),"00"),":",TEXT(MOD(CEILING(INDIRECT("X11"),5),60),"00"))</f>
        <v>01:30</v>
      </c>
      <c r="Z11" s="9">
        <f ca="1">$Z$12-$AC$11</f>
        <v>0.45138888888888906</v>
      </c>
      <c r="AA11" s="39" t="s">
        <v>314</v>
      </c>
      <c r="AB11" s="10">
        <v>122</v>
      </c>
      <c r="AC11" s="11" t="str">
        <f ca="1">CONCATENATE(TEXT(INT(CEILING(INDIRECT("AB11"),5)/60),"00"),":",TEXT(MOD(CEILING(INDIRECT("AB11"),5),60),"00"))</f>
        <v>02:05</v>
      </c>
    </row>
    <row r="12" spans="2:29" ht="13.5" customHeight="1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9">
        <f ca="1">$R$13-$U$12</f>
        <v>0.55555555555555558</v>
      </c>
      <c r="S12" s="40" t="s">
        <v>309</v>
      </c>
      <c r="T12" s="10">
        <v>86</v>
      </c>
      <c r="U12" s="11" t="str">
        <f ca="1">CONCATENATE(TEXT(INT(CEILING(INDIRECT("T12"),5)/60),"00"),":",TEXT(MOD(CEILING(INDIRECT("T12"),5),60),"00"))</f>
        <v>01:30</v>
      </c>
      <c r="V12" s="9">
        <f ca="1">$V$13-$Y$12</f>
        <v>0.54861111111111116</v>
      </c>
      <c r="W12" s="40" t="s">
        <v>316</v>
      </c>
      <c r="X12" s="10">
        <v>102</v>
      </c>
      <c r="Y12" s="11" t="str">
        <f ca="1">CONCATENATE(TEXT(INT(CEILING(INDIRECT("X12"),5)/60),"00"),":",TEXT(MOD(CEILING(INDIRECT("X12"),5),60),"00"))</f>
        <v>01:45</v>
      </c>
      <c r="Z12" s="9">
        <f ca="1">$Z$13-$AC$12</f>
        <v>0.53819444444444464</v>
      </c>
      <c r="AA12" s="39" t="s">
        <v>317</v>
      </c>
      <c r="AB12" s="10">
        <v>114</v>
      </c>
      <c r="AC12" s="11" t="str">
        <f ca="1">CONCATENATE(TEXT(INT(CEILING(INDIRECT("AB12"),5)/60),"00"),":",TEXT(MOD(CEILING(INDIRECT("AB12"),5),60),"00"))</f>
        <v>01:55</v>
      </c>
    </row>
    <row r="13" spans="2:29" ht="13.5" customHeight="1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9">
        <f ca="1">$R$14-$U$13</f>
        <v>0.61805555555555558</v>
      </c>
      <c r="S13" s="41" t="s">
        <v>310</v>
      </c>
      <c r="T13" s="10">
        <v>108</v>
      </c>
      <c r="U13" s="11" t="str">
        <f ca="1">CONCATENATE(TEXT(INT(CEILING(INDIRECT("T13"),5)/60),"00"),":",TEXT(MOD(CEILING(INDIRECT("T13"),5),60),"00"))</f>
        <v>01:50</v>
      </c>
      <c r="V13" s="9">
        <f ca="1">$V$14-$Y$13</f>
        <v>0.62152777777777779</v>
      </c>
      <c r="W13" s="41" t="s">
        <v>55</v>
      </c>
      <c r="X13" s="10">
        <v>116</v>
      </c>
      <c r="Y13" s="11" t="str">
        <f ca="1">CONCATENATE(TEXT(INT(CEILING(INDIRECT("X13"),5)/60),"00"),":",TEXT(MOD(CEILING(INDIRECT("X13"),5),60),"00"))</f>
        <v>02:00</v>
      </c>
      <c r="Z13" s="9">
        <f ca="1">$Z$14-$AC$13</f>
        <v>0.61805555555555569</v>
      </c>
      <c r="AA13" s="41" t="s">
        <v>325</v>
      </c>
      <c r="AB13" s="10">
        <v>101</v>
      </c>
      <c r="AC13" s="11" t="str">
        <f ca="1">CONCATENATE(TEXT(INT(CEILING(INDIRECT("AB13"),5)/60),"00"),":",TEXT(MOD(CEILING(INDIRECT("AB13"),5),60),"00"))</f>
        <v>01:45</v>
      </c>
    </row>
    <row r="14" spans="2:29" ht="13.5" customHeight="1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9">
        <f ca="1">$R$15-$U$14</f>
        <v>0.69444444444444442</v>
      </c>
      <c r="S14" s="34" t="s">
        <v>319</v>
      </c>
      <c r="T14" s="1">
        <v>87</v>
      </c>
      <c r="U14" s="11" t="str">
        <f ca="1">CONCATENATE(TEXT(INT(CEILING(INDIRECT("T14"),5)/60),"00"),":",TEXT(MOD(CEILING(INDIRECT("T14"),5),60),"00"))</f>
        <v>01:30</v>
      </c>
      <c r="V14" s="9">
        <f ca="1">$V$15-$Y$14</f>
        <v>0.70486111111111116</v>
      </c>
      <c r="W14" s="40" t="s">
        <v>57</v>
      </c>
      <c r="X14" s="10">
        <v>101</v>
      </c>
      <c r="Y14" s="11" t="str">
        <f ca="1">CONCATENATE(TEXT(INT(CEILING(INDIRECT("X14"),5)/60),"00"),":",TEXT(MOD(CEILING(INDIRECT("X14"),5),60),"00"))</f>
        <v>01:45</v>
      </c>
      <c r="Z14" s="9">
        <f ca="1">$Z$15-$AC$14</f>
        <v>0.69097222222222232</v>
      </c>
      <c r="AA14" s="40" t="s">
        <v>323</v>
      </c>
      <c r="AB14" s="10">
        <v>102</v>
      </c>
      <c r="AC14" s="11" t="str">
        <f ca="1">CONCATENATE(TEXT(INT(CEILING(INDIRECT("AB14"),5)/60),"00"),":",TEXT(MOD(CEILING(INDIRECT("AB14"),5),60),"00"))</f>
        <v>01:45</v>
      </c>
    </row>
    <row r="15" spans="2:29" ht="13.5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9">
        <f ca="1">$R$16-$U$15</f>
        <v>0.75694444444444442</v>
      </c>
      <c r="S15" s="39" t="s">
        <v>312</v>
      </c>
      <c r="T15" s="10">
        <v>108</v>
      </c>
      <c r="U15" s="11" t="str">
        <f ca="1">CONCATENATE(TEXT(INT(CEILING(INDIRECT("T15"),5)/60),"00"),":",TEXT(MOD(CEILING(INDIRECT("T15"),5),60),"00"))</f>
        <v>01:50</v>
      </c>
      <c r="V15" s="9">
        <f ca="1">$V$16-$Y$15</f>
        <v>0.77777777777777779</v>
      </c>
      <c r="W15" s="40" t="s">
        <v>311</v>
      </c>
      <c r="X15" s="10">
        <v>77</v>
      </c>
      <c r="Y15" s="11" t="str">
        <f ca="1">CONCATENATE(TEXT(INT(CEILING(INDIRECT("X15"),5)/60),"00"),":",TEXT(MOD(CEILING(INDIRECT("X15"),5),60),"00"))</f>
        <v>01:20</v>
      </c>
      <c r="Z15" s="9">
        <f ca="1">$Z$16-$AC$15</f>
        <v>0.76388888888888895</v>
      </c>
      <c r="AA15" s="39" t="s">
        <v>324</v>
      </c>
      <c r="AB15" s="10">
        <v>96</v>
      </c>
      <c r="AC15" s="11" t="str">
        <f ca="1">CONCATENATE(TEXT(INT(CEILING(INDIRECT("AB15"),5)/60),"00"),":",TEXT(MOD(CEILING(INDIRECT("AB15"),5),60),"00"))</f>
        <v>01:40</v>
      </c>
    </row>
    <row r="16" spans="2:29" ht="13.5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27">
        <v>0.83333333333333337</v>
      </c>
      <c r="S16" s="47" t="s">
        <v>17</v>
      </c>
      <c r="T16" s="28">
        <v>93</v>
      </c>
      <c r="U16" s="11" t="str">
        <f ca="1">CONCATENATE(TEXT(INT(CEILING(INDIRECT("T16"),5)/60),"00"),":",TEXT(MOD(CEILING(INDIRECT("T16"),5),60),"00"))</f>
        <v>01:35</v>
      </c>
      <c r="V16" s="27">
        <v>0.83333333333333337</v>
      </c>
      <c r="W16" s="223" t="s">
        <v>330</v>
      </c>
      <c r="X16" s="224">
        <v>106</v>
      </c>
      <c r="Y16" s="11" t="str">
        <f ca="1">CONCATENATE(TEXT(INT(CEILING(INDIRECT("X16"),5)/60),"00"),":",TEXT(MOD(CEILING(INDIRECT("X16"),5),60),"00"))</f>
        <v>01:50</v>
      </c>
      <c r="Z16" s="27">
        <v>0.83333333333333337</v>
      </c>
      <c r="AA16" s="47" t="s">
        <v>90</v>
      </c>
      <c r="AB16" s="28">
        <v>91</v>
      </c>
      <c r="AC16" s="11" t="str">
        <f ca="1">CONCATENATE(TEXT(INT(CEILING(INDIRECT("AB16"),5)/60),"00"),":",TEXT(MOD(CEILING(INDIRECT("AB16"),5),60),"00"))</f>
        <v>01:35</v>
      </c>
    </row>
    <row r="17" spans="2:29" ht="13.5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9">
        <f ca="1">IF($R$16+$U$16&gt;1,$R$16+$U$16-1,$R$16+$U$16)</f>
        <v>0.89930555555555558</v>
      </c>
      <c r="S17" s="41" t="s">
        <v>16</v>
      </c>
      <c r="T17" s="12">
        <v>88</v>
      </c>
      <c r="U17" s="11" t="str">
        <f ca="1">CONCATENATE(TEXT(INT(CEILING(INDIRECT("T17"),5)/60),"00"),":",TEXT(MOD(CEILING(INDIRECT("T17"),5),60),"00"))</f>
        <v>01:30</v>
      </c>
      <c r="V17" s="9">
        <f ca="1">IF($V$16+$Y$16&gt;1,$V$16+$Y$16-1,$V$16+$Y$16)</f>
        <v>0.90972222222222232</v>
      </c>
      <c r="W17" s="41" t="s">
        <v>326</v>
      </c>
      <c r="X17" s="12">
        <v>86</v>
      </c>
      <c r="Y17" s="11" t="str">
        <f ca="1">CONCATENATE(TEXT(INT(CEILING(INDIRECT("X17"),5)/60),"00"),":",TEXT(MOD(CEILING(INDIRECT("X17"),5),60),"00"))</f>
        <v>01:30</v>
      </c>
      <c r="Z17" s="9">
        <f ca="1">IF($Z$16+$AC$16&gt;1,$Z$16+$AC$16-1,$Z$16+$AC$16)</f>
        <v>0.89930555555555558</v>
      </c>
      <c r="AA17" s="41" t="s">
        <v>327</v>
      </c>
      <c r="AB17" s="12">
        <v>81</v>
      </c>
      <c r="AC17" s="11" t="str">
        <f ca="1">CONCATENATE(TEXT(INT(CEILING(INDIRECT("AB17"),5)/60),"00"),":",TEXT(MOD(CEILING(INDIRECT("AB17"),5),60),"00"))</f>
        <v>01:25</v>
      </c>
    </row>
    <row r="18" spans="2:29" ht="13.5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9">
        <f ca="1">IF($R$17+$U$17&gt;1,$R$17+$U$17-1,$R$17+$U$17)</f>
        <v>0.96180555555555558</v>
      </c>
      <c r="S18" s="41" t="s">
        <v>341</v>
      </c>
      <c r="T18" s="10">
        <v>126</v>
      </c>
      <c r="U18" s="11" t="str">
        <f ca="1">CONCATENATE(TEXT(INT(CEILING(INDIRECT("T18"),5)/60),"00"),":",TEXT(MOD(CEILING(INDIRECT("T18"),5),60),"00"))</f>
        <v>02:10</v>
      </c>
      <c r="V18" s="9">
        <f ca="1">IF($V$17+$Y$17&gt;1,$V$17+$Y$17-1,$V$17+$Y$17)</f>
        <v>0.97222222222222232</v>
      </c>
      <c r="W18" s="41" t="s">
        <v>342</v>
      </c>
      <c r="X18" s="12">
        <v>91</v>
      </c>
      <c r="Y18" s="11" t="str">
        <f ca="1">CONCATENATE(TEXT(INT(CEILING(INDIRECT("X18"),5)/60),"00"),":",TEXT(MOD(CEILING(INDIRECT("X18"),5),60),"00"))</f>
        <v>01:35</v>
      </c>
      <c r="Z18" s="9">
        <f ca="1">IF($Z$17+$AC$17&gt;1,$Z$17+$AC$17-1,$Z$17+$AC$17)</f>
        <v>0.95833333333333337</v>
      </c>
      <c r="AA18" s="34" t="s">
        <v>351</v>
      </c>
      <c r="AB18" s="1">
        <v>96</v>
      </c>
      <c r="AC18" s="11" t="str">
        <f ca="1">CONCATENATE(TEXT(INT(CEILING(INDIRECT("AB18"),5)/60),"00"),":",TEXT(MOD(CEILING(INDIRECT("AB18"),5),60),"00"))</f>
        <v>01:40</v>
      </c>
    </row>
    <row r="19" spans="2:29" ht="13.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9">
        <f ca="1">IF($R$18+$U$18&gt;1,$R$18+$U$18-1,$R$18+$U$18)</f>
        <v>5.2083333333333259E-2</v>
      </c>
      <c r="S19" s="34" t="s">
        <v>345</v>
      </c>
      <c r="T19" s="1">
        <v>109</v>
      </c>
      <c r="U19" s="11" t="str">
        <f ca="1">CONCATENATE(TEXT(INT(CEILING(INDIRECT("T19"),5)/60),"00"),":",TEXT(MOD(CEILING(INDIRECT("T19"),5),60),"00"))</f>
        <v>01:50</v>
      </c>
      <c r="V19" s="9">
        <f ca="1">IF($V$18+$Y$18&gt;1,$V$18+$Y$18-1,$V$18+$Y$18)</f>
        <v>3.8194444444444642E-2</v>
      </c>
      <c r="W19" s="41" t="s">
        <v>339</v>
      </c>
      <c r="X19" s="10">
        <v>92</v>
      </c>
      <c r="Y19" s="11" t="str">
        <f ca="1">CONCATENATE(TEXT(INT(CEILING(INDIRECT("X19"),5)/60),"00"),":",TEXT(MOD(CEILING(INDIRECT("X19"),5),60),"00"))</f>
        <v>01:35</v>
      </c>
      <c r="Z19" s="9">
        <f ca="1">IF($Z$18+$AC$18&gt;1,$Z$18+$AC$18-1,$Z$18+$AC$18)</f>
        <v>2.7777777777777901E-2</v>
      </c>
      <c r="AA19" s="218" t="s">
        <v>347</v>
      </c>
      <c r="AB19" s="218">
        <v>102</v>
      </c>
      <c r="AC19" s="11" t="str">
        <f ca="1">CONCATENATE(TEXT(INT(CEILING(INDIRECT("AB19"),5)/60),"00"),":",TEXT(MOD(CEILING(INDIRECT("AB19"),5),60),"00"))</f>
        <v>01:45</v>
      </c>
    </row>
    <row r="20" spans="2:29" ht="13.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9">
        <f ca="1">IF($R$19+$U$19&gt;1,$R$19+$U$19-1,$R$19+$U$19)</f>
        <v>0.12847222222222215</v>
      </c>
      <c r="S20" s="218" t="s">
        <v>343</v>
      </c>
      <c r="T20" s="218">
        <v>133</v>
      </c>
      <c r="U20" s="11" t="str">
        <f ca="1">CONCATENATE(TEXT(INT(CEILING(INDIRECT("T20"),5)/60),"00"),":",TEXT(MOD(CEILING(INDIRECT("T20"),5),60),"00"))</f>
        <v>02:15</v>
      </c>
      <c r="V20" s="9">
        <f ca="1">IF($V$19+$Y$19&gt;1,$V$19+$Y$19-1,$V$19+$Y$19)</f>
        <v>0.10416666666666687</v>
      </c>
      <c r="W20" s="41" t="s">
        <v>344</v>
      </c>
      <c r="X20" s="10">
        <v>96</v>
      </c>
      <c r="Y20" s="11" t="str">
        <f ca="1">CONCATENATE(TEXT(INT(CEILING(INDIRECT("X20"),5)/60),"00"),":",TEXT(MOD(CEILING(INDIRECT("X20"),5),60),"00"))</f>
        <v>01:40</v>
      </c>
      <c r="Z20" s="9">
        <f ca="1">IF($Z$19+$AC$19&gt;1,$Z$19+$AC$19-1,$Z$19+$AC$19)</f>
        <v>0.10069444444444457</v>
      </c>
      <c r="AA20" s="41" t="s">
        <v>350</v>
      </c>
      <c r="AB20" s="10">
        <v>86</v>
      </c>
      <c r="AC20" s="11" t="str">
        <f ca="1">CONCATENATE(TEXT(INT(CEILING(INDIRECT("AB20"),5)/60),"00"),":",TEXT(MOD(CEILING(INDIRECT("AB20"),5),60),"00"))</f>
        <v>01:30</v>
      </c>
    </row>
    <row r="21" spans="2:29" ht="13.5" customHeight="1" x14ac:dyDescent="0.25">
      <c r="B21"/>
      <c r="C21"/>
      <c r="D21"/>
      <c r="E21"/>
      <c r="F21"/>
      <c r="I21"/>
      <c r="J21"/>
      <c r="K21"/>
      <c r="L21"/>
      <c r="M21"/>
      <c r="N21"/>
      <c r="O21"/>
      <c r="P21"/>
      <c r="Q21"/>
      <c r="R21" s="9">
        <f ca="1">$R$20+$U$20</f>
        <v>0.22222222222222215</v>
      </c>
      <c r="S21" s="41" t="s">
        <v>340</v>
      </c>
      <c r="T21" s="10">
        <v>96</v>
      </c>
      <c r="U21" s="11" t="str">
        <f ca="1">CONCATENATE(TEXT(INT(CEILING(INDIRECT("T21"),5)/60),"00"),":",TEXT(MOD(CEILING(INDIRECT("T21"),5),60),"00"))</f>
        <v>01:40</v>
      </c>
      <c r="V21" s="9">
        <f ca="1">$V$20+$Y$20</f>
        <v>0.1736111111111113</v>
      </c>
      <c r="W21" s="34" t="s">
        <v>348</v>
      </c>
      <c r="X21" s="1">
        <v>86</v>
      </c>
      <c r="Y21" s="11" t="str">
        <f ca="1">CONCATENATE(TEXT(INT(CEILING(INDIRECT("X21"),5)/60),"00"),":",TEXT(MOD(CEILING(INDIRECT("X21"),5),60),"00"))</f>
        <v>01:30</v>
      </c>
      <c r="Z21" s="9">
        <f ca="1">$Z$20+$AC$20</f>
        <v>0.16319444444444459</v>
      </c>
      <c r="AA21" s="34" t="s">
        <v>352</v>
      </c>
      <c r="AB21" s="1">
        <v>86</v>
      </c>
      <c r="AC21" s="11" t="str">
        <f ca="1">CONCATENATE(TEXT(INT(CEILING(INDIRECT("AB21"),5)/60),"00"),":",TEXT(MOD(CEILING(INDIRECT("AB21"),5),60),"00"))</f>
        <v>01:30</v>
      </c>
    </row>
    <row r="22" spans="2:29" ht="13.5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152">
        <f ca="1">$R$21+$U$21</f>
        <v>0.29166666666666657</v>
      </c>
      <c r="U22" s="11" t="str">
        <f ca="1">CONCATENATE(TEXT(INT(CEILING(INDIRECT("T22"),5)/60),"00"),":",TEXT(MOD(CEILING(INDIRECT("T22"),5),60),"00"))</f>
        <v>00:00</v>
      </c>
      <c r="V22" s="152">
        <f ca="1">$V$21+$Y$21</f>
        <v>0.2361111111111113</v>
      </c>
      <c r="W22" s="34" t="s">
        <v>349</v>
      </c>
      <c r="X22" s="1">
        <v>76</v>
      </c>
      <c r="Y22" s="11" t="str">
        <f ca="1">CONCATENATE(TEXT(INT(CEILING(INDIRECT("X22"),5)/60),"00"),":",TEXT(MOD(CEILING(INDIRECT("X22"),5),60),"00"))</f>
        <v>01:20</v>
      </c>
      <c r="Z22" s="152">
        <f ca="1">$Z$21+$AC$21</f>
        <v>0.22569444444444459</v>
      </c>
      <c r="AA22" s="218" t="s">
        <v>353</v>
      </c>
      <c r="AB22" s="218">
        <v>91</v>
      </c>
      <c r="AC22" s="11" t="str">
        <f ca="1">CONCATENATE(TEXT(INT(CEILING(INDIRECT("AB22"),5)/60),"00"),":",TEXT(MOD(CEILING(INDIRECT("AB22"),5),60),"00"))</f>
        <v>01:35</v>
      </c>
    </row>
    <row r="23" spans="2:29" ht="13.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153">
        <f ca="1">$R$22+$U$22</f>
        <v>0.29166666666666657</v>
      </c>
      <c r="S23" s="154"/>
      <c r="T23" s="154">
        <f ca="1">780-($U$8+$U$9+$U$10+$U$11+$U$12+$U$13+$U$14+$U$15)*1440</f>
        <v>0</v>
      </c>
      <c r="U23" s="18" t="str">
        <f ca="1">CONCATENATE(TEXT(INT(CEILING(INDIRECT("T23"),5)/60),"00"),":",TEXT(MOD(CEILING(INDIRECT("T23"),5),60),"00"))</f>
        <v>00:00</v>
      </c>
      <c r="V23" s="153">
        <f ca="1">$V$22+$Y$22</f>
        <v>0.29166666666666685</v>
      </c>
      <c r="W23" s="154"/>
      <c r="X23" s="154">
        <f ca="1">780-($Y$8+$Y$9+$Y$10+$Y$11+$Y$12+$Y$13+$Y$14+$Y$15)*1440</f>
        <v>0</v>
      </c>
      <c r="Y23" s="18" t="str">
        <f ca="1">CONCATENATE(TEXT(INT(CEILING(INDIRECT("X23"),5)/60),"00"),":",TEXT(MOD(CEILING(INDIRECT("X23"),5),60),"00"))</f>
        <v>00:00</v>
      </c>
      <c r="Z23" s="153">
        <f ca="1">$Z$22+$AC$22</f>
        <v>0.2916666666666668</v>
      </c>
      <c r="AA23" s="154"/>
      <c r="AB23" s="154">
        <f ca="1">780-($AC$8+$AC$9+$AC$10+$AC$11+$AC$12+$AC$13+$AC$14+$AC$15)*1440</f>
        <v>0</v>
      </c>
      <c r="AC23" s="18" t="str">
        <f ca="1">CONCATENATE(TEXT(INT(CEILING(INDIRECT("AB23"),5)/60),"00"),":",TEXT(MOD(CEILING(INDIRECT("AB23"),5),60),"00"))</f>
        <v>00:00</v>
      </c>
    </row>
    <row r="24" spans="2:29" ht="13.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T24" s="192">
        <f ca="1">660-($U$16+$U$17+$U$18+$U$19+$U$20+$U$21+$U$22)*1440</f>
        <v>0</v>
      </c>
      <c r="U24" s="11" t="str">
        <f ca="1">CONCATENATE(TEXT(INT(CEILING(INDIRECT("T24"),5)/60),"00"),":",TEXT(MOD(CEILING(INDIRECT("T24"),5),60),"00"))</f>
        <v>00:00</v>
      </c>
      <c r="X24" s="192">
        <f ca="1">660-($Y$16+$Y$17+$Y$18+$Y$19+$Y$20+$Y$21+$Y$22)*1440</f>
        <v>0</v>
      </c>
      <c r="Y24" s="11" t="str">
        <f ca="1">CONCATENATE(TEXT(INT(CEILING(INDIRECT("X24"),5)/60),"00"),":",TEXT(MOD(CEILING(INDIRECT("X24"),5),60),"00"))</f>
        <v>00:00</v>
      </c>
      <c r="AB24" s="192">
        <f ca="1">660-($AC$16+$AC$17+$AC$18+$AC$19+$AC$20+$AC$21+$AC$22)*1440</f>
        <v>0</v>
      </c>
      <c r="AC24" s="11" t="str">
        <f ca="1">CONCATENATE(TEXT(INT(CEILING(INDIRECT("AB24"),5)/60),"00"),":",TEXT(MOD(CEILING(INDIRECT("AB24"),5),60),"00"))</f>
        <v>00:00</v>
      </c>
    </row>
    <row r="25" spans="2:29" ht="13.5" customHeight="1" thickBot="1" x14ac:dyDescent="0.25">
      <c r="E25" s="11"/>
      <c r="I25" s="11"/>
      <c r="M25" s="11"/>
      <c r="Q25" s="11"/>
      <c r="U25" s="11"/>
      <c r="Y25" s="11"/>
      <c r="AC25" s="11"/>
    </row>
    <row r="26" spans="2:29" s="6" customFormat="1" ht="13.5" customHeight="1" thickBot="1" x14ac:dyDescent="0.25">
      <c r="B26" s="3" t="s">
        <v>8</v>
      </c>
      <c r="C26" s="4">
        <f>$AA$6+1</f>
        <v>43773</v>
      </c>
      <c r="D26" s="5" t="s">
        <v>7</v>
      </c>
      <c r="E26" s="189"/>
      <c r="F26" s="3" t="s">
        <v>8</v>
      </c>
      <c r="G26" s="4">
        <f>$C$26+1</f>
        <v>43774</v>
      </c>
      <c r="H26" s="5" t="s">
        <v>7</v>
      </c>
      <c r="I26" s="189"/>
      <c r="J26" s="3" t="s">
        <v>8</v>
      </c>
      <c r="K26" s="4">
        <f>$G$26+1</f>
        <v>43775</v>
      </c>
      <c r="L26" s="5" t="s">
        <v>7</v>
      </c>
      <c r="M26" s="189"/>
      <c r="N26" s="3" t="s">
        <v>8</v>
      </c>
      <c r="O26" s="4">
        <f>$K$26+1</f>
        <v>43776</v>
      </c>
      <c r="P26" s="5" t="s">
        <v>7</v>
      </c>
      <c r="Q26" s="189"/>
      <c r="R26" s="3" t="s">
        <v>8</v>
      </c>
      <c r="S26" s="4">
        <f>$O$26+1</f>
        <v>43777</v>
      </c>
      <c r="T26" s="5" t="s">
        <v>7</v>
      </c>
      <c r="U26" s="189"/>
      <c r="V26" s="3" t="s">
        <v>8</v>
      </c>
      <c r="W26" s="4">
        <f>$S$26+1</f>
        <v>43778</v>
      </c>
      <c r="X26" s="5" t="s">
        <v>7</v>
      </c>
      <c r="Y26" s="189"/>
      <c r="Z26" s="3" t="s">
        <v>8</v>
      </c>
      <c r="AA26" s="4">
        <f>$W$26+1</f>
        <v>43779</v>
      </c>
      <c r="AB26" s="5" t="s">
        <v>7</v>
      </c>
      <c r="AC26" s="189"/>
    </row>
    <row r="27" spans="2:29" ht="9" customHeight="1" x14ac:dyDescent="0.2">
      <c r="B27" s="7"/>
      <c r="C27" s="37"/>
      <c r="D27" s="8"/>
      <c r="E27" s="11"/>
      <c r="F27" s="7"/>
      <c r="G27" s="37"/>
      <c r="H27" s="8"/>
      <c r="I27" s="11"/>
      <c r="J27" s="7"/>
      <c r="K27" s="37"/>
      <c r="L27" s="8"/>
      <c r="M27" s="11"/>
      <c r="N27" s="7"/>
      <c r="O27" s="37"/>
      <c r="P27" s="8"/>
      <c r="Q27" s="11"/>
      <c r="R27" s="7"/>
      <c r="S27" s="37"/>
      <c r="T27" s="8"/>
      <c r="U27" s="11"/>
      <c r="V27" s="7"/>
      <c r="W27" s="37"/>
      <c r="X27" s="8"/>
      <c r="Y27" s="11"/>
      <c r="Z27" s="7"/>
      <c r="AA27" s="37"/>
      <c r="AB27" s="8"/>
      <c r="AC27" s="11"/>
    </row>
    <row r="28" spans="2:29" ht="13.5" customHeight="1" x14ac:dyDescent="0.2">
      <c r="B28" s="9">
        <f ca="1">$B$29-$E$28</f>
        <v>0.2916666666666668</v>
      </c>
      <c r="C28" s="39" t="s">
        <v>27</v>
      </c>
      <c r="D28" s="10">
        <v>88</v>
      </c>
      <c r="E28" s="11" t="str">
        <f ca="1">CONCATENATE(TEXT(INT(CEILING(INDIRECT("D28"),5)/60),"00"),":",TEXT(MOD(CEILING(INDIRECT("D28"),5),60),"00"))</f>
        <v>01:30</v>
      </c>
      <c r="F28" s="9">
        <f ca="1">$F$29-$I$28</f>
        <v>0.29166666666666685</v>
      </c>
      <c r="G28" s="39" t="s">
        <v>331</v>
      </c>
      <c r="H28" s="10">
        <v>92</v>
      </c>
      <c r="I28" s="11" t="str">
        <f ca="1">CONCATENATE(TEXT(INT(CEILING(INDIRECT("H28"),5)/60),"00"),":",TEXT(MOD(CEILING(INDIRECT("H28"),5),60),"00"))</f>
        <v>01:35</v>
      </c>
      <c r="J28" s="9">
        <f ca="1">$J$29-$M$28</f>
        <v>0.29166666666666663</v>
      </c>
      <c r="K28" s="39" t="s">
        <v>307</v>
      </c>
      <c r="L28" s="10">
        <v>88</v>
      </c>
      <c r="M28" s="11" t="str">
        <f ca="1">CONCATENATE(TEXT(INT(CEILING(INDIRECT("L28"),5)/60),"00"),":",TEXT(MOD(CEILING(INDIRECT("L28"),5),60),"00"))</f>
        <v>01:30</v>
      </c>
      <c r="N28" s="9">
        <f ca="1">$N$29-$Q$28</f>
        <v>0.29166666666666674</v>
      </c>
      <c r="O28" s="39" t="s">
        <v>315</v>
      </c>
      <c r="P28" s="10">
        <v>88</v>
      </c>
      <c r="Q28" s="11" t="str">
        <f ca="1">CONCATENATE(TEXT(INT(CEILING(INDIRECT("P28"),5)/60),"00"),":",TEXT(MOD(CEILING(INDIRECT("P28"),5),60),"00"))</f>
        <v>01:30</v>
      </c>
      <c r="R28" s="9">
        <f ca="1">$R$29-$U$28</f>
        <v>0.2916666666666668</v>
      </c>
      <c r="S28" s="39"/>
      <c r="T28" s="10"/>
      <c r="U28" s="11" t="str">
        <f ca="1">CONCATENATE(TEXT(INT(CEILING(INDIRECT("T28"),5)/60),"00"),":",TEXT(MOD(CEILING(INDIRECT("T28"),5),60),"00"))</f>
        <v>00:00</v>
      </c>
      <c r="V28" s="9">
        <f ca="1">$V$29-$Y$28</f>
        <v>0.2916666666666668</v>
      </c>
      <c r="W28" s="39" t="s">
        <v>27</v>
      </c>
      <c r="X28" s="10">
        <v>88</v>
      </c>
      <c r="Y28" s="11" t="str">
        <f ca="1">CONCATENATE(TEXT(INT(CEILING(INDIRECT("X28"),5)/60),"00"),":",TEXT(MOD(CEILING(INDIRECT("X28"),5),60),"00"))</f>
        <v>01:30</v>
      </c>
      <c r="Z28" s="9">
        <f ca="1">$Z$29-$AC$28</f>
        <v>0.2916666666666668</v>
      </c>
      <c r="AA28" s="39" t="s">
        <v>76</v>
      </c>
      <c r="AB28" s="10">
        <v>88</v>
      </c>
      <c r="AC28" s="11" t="str">
        <f ca="1">CONCATENATE(TEXT(INT(CEILING(INDIRECT("AB28"),5)/60),"00"),":",TEXT(MOD(CEILING(INDIRECT("AB28"),5),60),"00"))</f>
        <v>01:30</v>
      </c>
    </row>
    <row r="29" spans="2:29" ht="13.5" customHeight="1" x14ac:dyDescent="0.2">
      <c r="B29" s="9">
        <f ca="1">$B$30-$E$29</f>
        <v>0.3541666666666668</v>
      </c>
      <c r="C29" s="41" t="s">
        <v>318</v>
      </c>
      <c r="D29" s="203">
        <v>106</v>
      </c>
      <c r="E29" s="11" t="str">
        <f ca="1">CONCATENATE(TEXT(INT(CEILING(INDIRECT("D29"),5)/60),"00"),":",TEXT(MOD(CEILING(INDIRECT("D29"),5),60),"00"))</f>
        <v>01:50</v>
      </c>
      <c r="F29" s="9">
        <f ca="1">$F$30-$I$29</f>
        <v>0.35763888888888906</v>
      </c>
      <c r="G29" s="39" t="s">
        <v>40</v>
      </c>
      <c r="H29" s="10">
        <v>96</v>
      </c>
      <c r="I29" s="11" t="str">
        <f ca="1">CONCATENATE(TEXT(INT(CEILING(INDIRECT("H29"),5)/60),"00"),":",TEXT(MOD(CEILING(INDIRECT("H29"),5),60),"00"))</f>
        <v>01:40</v>
      </c>
      <c r="J29" s="9">
        <f ca="1">$J$30-$M$29</f>
        <v>0.35416666666666663</v>
      </c>
      <c r="K29" s="39" t="s">
        <v>320</v>
      </c>
      <c r="L29" s="10">
        <v>106</v>
      </c>
      <c r="M29" s="11" t="str">
        <f ca="1">CONCATENATE(TEXT(INT(CEILING(INDIRECT("L29"),5)/60),"00"),":",TEXT(MOD(CEILING(INDIRECT("L29"),5),60),"00"))</f>
        <v>01:50</v>
      </c>
      <c r="N29" s="9">
        <f ca="1">$N$30-$Q$29</f>
        <v>0.35416666666666674</v>
      </c>
      <c r="O29" s="40" t="s">
        <v>316</v>
      </c>
      <c r="P29" s="10">
        <v>102</v>
      </c>
      <c r="Q29" s="11" t="str">
        <f ca="1">CONCATENATE(TEXT(INT(CEILING(INDIRECT("P29"),5)/60),"00"),":",TEXT(MOD(CEILING(INDIRECT("P29"),5),60),"00"))</f>
        <v>01:45</v>
      </c>
      <c r="R29" s="9">
        <f ca="1">$R$30-$U$29</f>
        <v>0.2916666666666668</v>
      </c>
      <c r="S29" s="39" t="s">
        <v>321</v>
      </c>
      <c r="T29" s="10">
        <v>114</v>
      </c>
      <c r="U29" s="11" t="str">
        <f ca="1">CONCATENATE(TEXT(INT(CEILING(INDIRECT("T29"),5)/60),"00"),":",TEXT(MOD(CEILING(INDIRECT("T29"),5),60),"00"))</f>
        <v>01:55</v>
      </c>
      <c r="V29" s="9">
        <f ca="1">$V$30-$Y$29</f>
        <v>0.3541666666666668</v>
      </c>
      <c r="W29" s="41" t="s">
        <v>36</v>
      </c>
      <c r="X29" s="10">
        <v>96</v>
      </c>
      <c r="Y29" s="11" t="str">
        <f ca="1">CONCATENATE(TEXT(INT(CEILING(INDIRECT("X29"),5)/60),"00"),":",TEXT(MOD(CEILING(INDIRECT("X29"),5),60),"00"))</f>
        <v>01:40</v>
      </c>
      <c r="Z29" s="9">
        <f ca="1">$Z$30-$AC$29</f>
        <v>0.3541666666666668</v>
      </c>
      <c r="AA29" s="39" t="s">
        <v>77</v>
      </c>
      <c r="AB29" s="10">
        <v>86</v>
      </c>
      <c r="AC29" s="11" t="str">
        <f ca="1">CONCATENATE(TEXT(INT(CEILING(INDIRECT("AB29"),5)/60),"00"),":",TEXT(MOD(CEILING(INDIRECT("AB29"),5),60),"00"))</f>
        <v>01:30</v>
      </c>
    </row>
    <row r="30" spans="2:29" ht="13.5" customHeight="1" x14ac:dyDescent="0.2">
      <c r="B30" s="9">
        <f ca="1">$B$31-$E$30</f>
        <v>0.43055555555555569</v>
      </c>
      <c r="C30" s="39" t="s">
        <v>30</v>
      </c>
      <c r="D30" s="10">
        <v>86</v>
      </c>
      <c r="E30" s="11" t="str">
        <f ca="1">CONCATENATE(TEXT(INT(CEILING(INDIRECT("D30"),5)/60),"00"),":",TEXT(MOD(CEILING(INDIRECT("D30"),5),60),"00"))</f>
        <v>01:30</v>
      </c>
      <c r="F30" s="9">
        <f ca="1">$F$31-$I$30</f>
        <v>0.42708333333333348</v>
      </c>
      <c r="G30" s="39" t="s">
        <v>76</v>
      </c>
      <c r="H30" s="10">
        <v>88</v>
      </c>
      <c r="I30" s="11" t="str">
        <f ca="1">CONCATENATE(TEXT(INT(CEILING(INDIRECT("H30"),5)/60),"00"),":",TEXT(MOD(CEILING(INDIRECT("H30"),5),60),"00"))</f>
        <v>01:30</v>
      </c>
      <c r="J30" s="9">
        <f ca="1">$J$31-$M$30</f>
        <v>0.43055555555555552</v>
      </c>
      <c r="K30" s="40" t="s">
        <v>309</v>
      </c>
      <c r="L30" s="10">
        <v>86</v>
      </c>
      <c r="M30" s="11" t="str">
        <f ca="1">CONCATENATE(TEXT(INT(CEILING(INDIRECT("L30"),5)/60),"00"),":",TEXT(MOD(CEILING(INDIRECT("L30"),5),60),"00"))</f>
        <v>01:30</v>
      </c>
      <c r="N30" s="9">
        <f ca="1">$N$31-$Q$30</f>
        <v>0.42708333333333343</v>
      </c>
      <c r="O30" s="41" t="s">
        <v>55</v>
      </c>
      <c r="P30" s="10">
        <v>116</v>
      </c>
      <c r="Q30" s="11" t="str">
        <f ca="1">CONCATENATE(TEXT(INT(CEILING(INDIRECT("P30"),5)/60),"00"),":",TEXT(MOD(CEILING(INDIRECT("P30"),5),60),"00"))</f>
        <v>02:00</v>
      </c>
      <c r="R30" s="9">
        <f ca="1">$R$31-$U$30</f>
        <v>0.3715277777777779</v>
      </c>
      <c r="S30" s="34" t="s">
        <v>322</v>
      </c>
      <c r="T30" s="1">
        <v>112</v>
      </c>
      <c r="U30" s="11" t="str">
        <f ca="1">CONCATENATE(TEXT(INT(CEILING(INDIRECT("T30"),5)/60),"00"),":",TEXT(MOD(CEILING(INDIRECT("T30"),5),60),"00"))</f>
        <v>01:55</v>
      </c>
      <c r="V30" s="9">
        <f ca="1">$V$31-$Y$30</f>
        <v>0.42361111111111122</v>
      </c>
      <c r="W30" s="34" t="s">
        <v>323</v>
      </c>
      <c r="X30" s="1">
        <v>102</v>
      </c>
      <c r="Y30" s="11" t="str">
        <f ca="1">CONCATENATE(TEXT(INT(CEILING(INDIRECT("X30"),5)/60),"00"),":",TEXT(MOD(CEILING(INDIRECT("X30"),5),60),"00"))</f>
        <v>01:45</v>
      </c>
      <c r="Z30" s="9">
        <f ca="1">$Z$31-$AC$30</f>
        <v>0.4166666666666668</v>
      </c>
      <c r="AA30" s="40" t="s">
        <v>333</v>
      </c>
      <c r="AB30" s="10">
        <v>106</v>
      </c>
      <c r="AC30" s="11" t="str">
        <f ca="1">CONCATENATE(TEXT(INT(CEILING(INDIRECT("AB30"),5)/60),"00"),":",TEXT(MOD(CEILING(INDIRECT("AB30"),5),60),"00"))</f>
        <v>01:50</v>
      </c>
    </row>
    <row r="31" spans="2:29" ht="13.5" customHeight="1" x14ac:dyDescent="0.2">
      <c r="B31" s="9">
        <f ca="1">$B$32-$E$31</f>
        <v>0.49305555555555569</v>
      </c>
      <c r="C31" s="41" t="s">
        <v>33</v>
      </c>
      <c r="D31" s="10">
        <v>86</v>
      </c>
      <c r="E31" s="11" t="str">
        <f ca="1">CONCATENATE(TEXT(INT(CEILING(INDIRECT("D31"),5)/60),"00"),":",TEXT(MOD(CEILING(INDIRECT("D31"),5),60),"00"))</f>
        <v>01:30</v>
      </c>
      <c r="F31" s="9">
        <f ca="1">$F$32-$I$31</f>
        <v>0.48958333333333348</v>
      </c>
      <c r="G31" s="39" t="s">
        <v>77</v>
      </c>
      <c r="H31" s="10">
        <v>86</v>
      </c>
      <c r="I31" s="11" t="str">
        <f ca="1">CONCATENATE(TEXT(INT(CEILING(INDIRECT("H31"),5)/60),"00"),":",TEXT(MOD(CEILING(INDIRECT("H31"),5),60),"00"))</f>
        <v>01:30</v>
      </c>
      <c r="J31" s="9">
        <f ca="1">$J$32-$M$31</f>
        <v>0.49305555555555552</v>
      </c>
      <c r="K31" s="41" t="s">
        <v>310</v>
      </c>
      <c r="L31" s="10">
        <v>108</v>
      </c>
      <c r="M31" s="11" t="str">
        <f ca="1">CONCATENATE(TEXT(INT(CEILING(INDIRECT("L31"),5)/60),"00"),":",TEXT(MOD(CEILING(INDIRECT("L31"),5),60),"00"))</f>
        <v>01:50</v>
      </c>
      <c r="N31" s="9">
        <f ca="1">$N$32-$Q$31</f>
        <v>0.51041666666666674</v>
      </c>
      <c r="O31" s="40" t="s">
        <v>57</v>
      </c>
      <c r="P31" s="10">
        <v>101</v>
      </c>
      <c r="Q31" s="11" t="str">
        <f ca="1">CONCATENATE(TEXT(INT(CEILING(INDIRECT("P31"),5)/60),"00"),":",TEXT(MOD(CEILING(INDIRECT("P31"),5),60),"00"))</f>
        <v>01:45</v>
      </c>
      <c r="R31" s="9">
        <f ca="1">$R$32-$U$31</f>
        <v>0.45138888888888901</v>
      </c>
      <c r="S31" s="34" t="s">
        <v>325</v>
      </c>
      <c r="T31" s="1">
        <v>101</v>
      </c>
      <c r="U31" s="11" t="str">
        <f ca="1">CONCATENATE(TEXT(INT(CEILING(INDIRECT("T31"),5)/60),"00"),":",TEXT(MOD(CEILING(INDIRECT("T31"),5),60),"00"))</f>
        <v>01:45</v>
      </c>
      <c r="V31" s="9">
        <f ca="1">$V$32-$Y$31</f>
        <v>0.4965277777777779</v>
      </c>
      <c r="W31" s="39" t="s">
        <v>38</v>
      </c>
      <c r="X31" s="10">
        <v>89</v>
      </c>
      <c r="Y31" s="11" t="str">
        <f ca="1">CONCATENATE(TEXT(INT(CEILING(INDIRECT("X31"),5)/60),"00"),":",TEXT(MOD(CEILING(INDIRECT("X31"),5),60),"00"))</f>
        <v>01:30</v>
      </c>
      <c r="Z31" s="9">
        <f ca="1">$Z$32-$AC$31</f>
        <v>0.49305555555555569</v>
      </c>
      <c r="AA31" s="39" t="s">
        <v>331</v>
      </c>
      <c r="AB31" s="10">
        <v>92</v>
      </c>
      <c r="AC31" s="11" t="str">
        <f ca="1">CONCATENATE(TEXT(INT(CEILING(INDIRECT("AB31"),5)/60),"00"),":",TEXT(MOD(CEILING(INDIRECT("AB31"),5),60),"00"))</f>
        <v>01:35</v>
      </c>
    </row>
    <row r="32" spans="2:29" ht="13.5" customHeight="1" x14ac:dyDescent="0.2">
      <c r="B32" s="9">
        <f ca="1">$B$33-$E$32</f>
        <v>0.55555555555555569</v>
      </c>
      <c r="C32" s="41" t="s">
        <v>36</v>
      </c>
      <c r="D32" s="10">
        <v>96</v>
      </c>
      <c r="E32" s="11" t="str">
        <f ca="1">CONCATENATE(TEXT(INT(CEILING(INDIRECT("D32"),5)/60),"00"),":",TEXT(MOD(CEILING(INDIRECT("D32"),5),60),"00"))</f>
        <v>01:40</v>
      </c>
      <c r="F32" s="9">
        <f ca="1">$F$33-$I$32</f>
        <v>0.55208333333333348</v>
      </c>
      <c r="G32" s="40" t="s">
        <v>333</v>
      </c>
      <c r="H32" s="10">
        <v>106</v>
      </c>
      <c r="I32" s="11" t="str">
        <f ca="1">CONCATENATE(TEXT(INT(CEILING(INDIRECT("H32"),5)/60),"00"),":",TEXT(MOD(CEILING(INDIRECT("H32"),5),60),"00"))</f>
        <v>01:50</v>
      </c>
      <c r="J32" s="9">
        <f ca="1">$J$33-$M$32</f>
        <v>0.56944444444444442</v>
      </c>
      <c r="K32" s="40" t="s">
        <v>319</v>
      </c>
      <c r="L32" s="10">
        <v>87</v>
      </c>
      <c r="M32" s="11" t="str">
        <f ca="1">CONCATENATE(TEXT(INT(CEILING(INDIRECT("L32"),5)/60),"00"),":",TEXT(MOD(CEILING(INDIRECT("L32"),5),60),"00"))</f>
        <v>01:30</v>
      </c>
      <c r="N32" s="9">
        <f ca="1">$N$33-$Q$32</f>
        <v>0.58333333333333337</v>
      </c>
      <c r="O32" s="39" t="s">
        <v>311</v>
      </c>
      <c r="P32" s="10">
        <v>77</v>
      </c>
      <c r="Q32" s="11" t="str">
        <f ca="1">CONCATENATE(TEXT(INT(CEILING(INDIRECT("P32"),5)/60),"00"),":",TEXT(MOD(CEILING(INDIRECT("P32"),5),60),"00"))</f>
        <v>01:20</v>
      </c>
      <c r="R32" s="9">
        <f ca="1">$R$33-$U$32</f>
        <v>0.52430555555555569</v>
      </c>
      <c r="S32" s="40" t="s">
        <v>323</v>
      </c>
      <c r="T32" s="10">
        <v>102</v>
      </c>
      <c r="U32" s="11" t="str">
        <f ca="1">CONCATENATE(TEXT(INT(CEILING(INDIRECT("T32"),5)/60),"00"),":",TEXT(MOD(CEILING(INDIRECT("T32"),5),60),"00"))</f>
        <v>01:45</v>
      </c>
      <c r="V32" s="9">
        <f ca="1">$V$33-$Y$32</f>
        <v>0.5590277777777779</v>
      </c>
      <c r="W32" s="39" t="s">
        <v>318</v>
      </c>
      <c r="X32" s="10">
        <v>106</v>
      </c>
      <c r="Y32" s="11" t="str">
        <f ca="1">CONCATENATE(TEXT(INT(CEILING(INDIRECT("X32"),5)/60),"00"),":",TEXT(MOD(CEILING(INDIRECT("X32"),5),60),"00"))</f>
        <v>01:50</v>
      </c>
      <c r="Z32" s="9">
        <f ca="1">$Z$33-$AC$32</f>
        <v>0.5590277777777779</v>
      </c>
      <c r="AA32" s="39" t="s">
        <v>40</v>
      </c>
      <c r="AB32" s="10">
        <v>96</v>
      </c>
      <c r="AC32" s="11" t="str">
        <f ca="1">CONCATENATE(TEXT(INT(CEILING(INDIRECT("AB32"),5)/60),"00"),":",TEXT(MOD(CEILING(INDIRECT("AB32"),5),60),"00"))</f>
        <v>01:40</v>
      </c>
    </row>
    <row r="33" spans="2:29" ht="13.5" customHeight="1" x14ac:dyDescent="0.2">
      <c r="B33" s="9">
        <f ca="1">$B$34-$E$33</f>
        <v>0.62500000000000011</v>
      </c>
      <c r="C33" s="40" t="s">
        <v>329</v>
      </c>
      <c r="D33" s="10">
        <v>102</v>
      </c>
      <c r="E33" s="11" t="str">
        <f ca="1">CONCATENATE(TEXT(INT(CEILING(INDIRECT("D33"),5)/60),"00"),":",TEXT(MOD(CEILING(INDIRECT("D33"),5),60),"00"))</f>
        <v>01:45</v>
      </c>
      <c r="F33" s="9">
        <f ca="1">$F$34-$I$33</f>
        <v>0.62847222222222232</v>
      </c>
      <c r="G33" s="41" t="s">
        <v>81</v>
      </c>
      <c r="H33" s="10">
        <v>81</v>
      </c>
      <c r="I33" s="11" t="str">
        <f ca="1">CONCATENATE(TEXT(INT(CEILING(INDIRECT("H33"),5)/60),"00"),":",TEXT(MOD(CEILING(INDIRECT("H33"),5),60),"00"))</f>
        <v>01:25</v>
      </c>
      <c r="J33" s="9">
        <f ca="1">$J$34-$M$33</f>
        <v>0.63194444444444442</v>
      </c>
      <c r="K33" s="39" t="s">
        <v>312</v>
      </c>
      <c r="L33" s="10">
        <v>108</v>
      </c>
      <c r="M33" s="11" t="str">
        <f ca="1">CONCATENATE(TEXT(INT(CEILING(INDIRECT("L33"),5)/60),"00"),":",TEXT(MOD(CEILING(INDIRECT("L33"),5),60),"00"))</f>
        <v>01:50</v>
      </c>
      <c r="N33" s="9">
        <f ca="1">$N$34-$Q$33</f>
        <v>0.63888888888888895</v>
      </c>
      <c r="O33" s="39" t="s">
        <v>313</v>
      </c>
      <c r="P33" s="10">
        <v>89</v>
      </c>
      <c r="Q33" s="11" t="str">
        <f ca="1">CONCATENATE(TEXT(INT(CEILING(INDIRECT("P33"),5)/60),"00"),":",TEXT(MOD(CEILING(INDIRECT("P33"),5),60),"00"))</f>
        <v>01:30</v>
      </c>
      <c r="R33" s="9">
        <f ca="1">$R$34-$U$33</f>
        <v>0.59722222222222232</v>
      </c>
      <c r="S33" s="39" t="s">
        <v>324</v>
      </c>
      <c r="T33" s="10">
        <v>96</v>
      </c>
      <c r="U33" s="11" t="str">
        <f ca="1">CONCATENATE(TEXT(INT(CEILING(INDIRECT("T33"),5)/60),"00"),":",TEXT(MOD(CEILING(INDIRECT("T33"),5),60),"00"))</f>
        <v>01:40</v>
      </c>
      <c r="V33" s="9">
        <f ca="1">$V$34-$Y$33</f>
        <v>0.63541666666666674</v>
      </c>
      <c r="W33" s="39" t="s">
        <v>243</v>
      </c>
      <c r="X33" s="10">
        <v>103</v>
      </c>
      <c r="Y33" s="11" t="str">
        <f ca="1">CONCATENATE(TEXT(INT(CEILING(INDIRECT("X33"),5)/60),"00"),":",TEXT(MOD(CEILING(INDIRECT("X33"),5),60),"00"))</f>
        <v>01:45</v>
      </c>
      <c r="Z33" s="9">
        <f ca="1">$Z$34-$AC$33</f>
        <v>0.62847222222222232</v>
      </c>
      <c r="AA33" s="41" t="s">
        <v>81</v>
      </c>
      <c r="AB33" s="10">
        <v>81</v>
      </c>
      <c r="AC33" s="11" t="str">
        <f ca="1">CONCATENATE(TEXT(INT(CEILING(INDIRECT("AB33"),5)/60),"00"),":",TEXT(MOD(CEILING(INDIRECT("AB33"),5),60),"00"))</f>
        <v>01:25</v>
      </c>
    </row>
    <row r="34" spans="2:29" ht="13.5" customHeight="1" x14ac:dyDescent="0.2">
      <c r="B34" s="9">
        <f ca="1">$B$35-$E$34</f>
        <v>0.69791666666666674</v>
      </c>
      <c r="C34" s="39" t="s">
        <v>38</v>
      </c>
      <c r="D34" s="10">
        <v>89</v>
      </c>
      <c r="E34" s="11" t="str">
        <f ca="1">CONCATENATE(TEXT(INT(CEILING(INDIRECT("D34"),5)/60),"00"),":",TEXT(MOD(CEILING(INDIRECT("D34"),5),60),"00"))</f>
        <v>01:30</v>
      </c>
      <c r="F34" s="9">
        <f ca="1">$F$35-$I$34</f>
        <v>0.68750000000000011</v>
      </c>
      <c r="G34" s="39" t="s">
        <v>44</v>
      </c>
      <c r="H34" s="10">
        <v>103</v>
      </c>
      <c r="I34" s="11" t="str">
        <f ca="1">CONCATENATE(TEXT(INT(CEILING(INDIRECT("H34"),5)/60),"00"),":",TEXT(MOD(CEILING(INDIRECT("H34"),5),60),"00"))</f>
        <v>01:45</v>
      </c>
      <c r="J34" s="9">
        <f ca="1">$J$35-$M$34</f>
        <v>0.70833333333333337</v>
      </c>
      <c r="K34" s="39" t="s">
        <v>305</v>
      </c>
      <c r="L34" s="10">
        <v>83</v>
      </c>
      <c r="M34" s="11" t="str">
        <f ca="1">CONCATENATE(TEXT(INT(CEILING(INDIRECT("L34"),5)/60),"00"),":",TEXT(MOD(CEILING(INDIRECT("L34"),5),60),"00"))</f>
        <v>01:25</v>
      </c>
      <c r="N34" s="9">
        <f ca="1">$N$35-$Q$34</f>
        <v>0.70138888888888895</v>
      </c>
      <c r="O34" s="39" t="s">
        <v>44</v>
      </c>
      <c r="P34" s="10">
        <v>103</v>
      </c>
      <c r="Q34" s="11" t="str">
        <f ca="1">CONCATENATE(TEXT(INT(CEILING(INDIRECT("P34"),5)/60),"00"),":",TEXT(MOD(CEILING(INDIRECT("P34"),5),60),"00"))</f>
        <v>01:45</v>
      </c>
      <c r="R34" s="9">
        <f ca="1">$R$35-$U$34</f>
        <v>0.66666666666666674</v>
      </c>
      <c r="S34" s="34" t="s">
        <v>314</v>
      </c>
      <c r="T34" s="1">
        <v>122</v>
      </c>
      <c r="U34" s="11" t="str">
        <f ca="1">CONCATENATE(TEXT(INT(CEILING(INDIRECT("T34"),5)/60),"00"),":",TEXT(MOD(CEILING(INDIRECT("T34"),5),60),"00"))</f>
        <v>02:05</v>
      </c>
      <c r="V34" s="9">
        <f ca="1">$V$35-$Y$34</f>
        <v>0.70833333333333337</v>
      </c>
      <c r="W34" s="39" t="s">
        <v>30</v>
      </c>
      <c r="X34" s="10">
        <v>86</v>
      </c>
      <c r="Y34" s="11" t="str">
        <f ca="1">CONCATENATE(TEXT(INT(CEILING(INDIRECT("X34"),5)/60),"00"),":",TEXT(MOD(CEILING(INDIRECT("X34"),5),60),"00"))</f>
        <v>01:30</v>
      </c>
      <c r="Z34" s="9">
        <f ca="1">$Z$35-$AC$34</f>
        <v>0.68750000000000011</v>
      </c>
      <c r="AA34" s="40" t="s">
        <v>44</v>
      </c>
      <c r="AB34" s="10">
        <v>103</v>
      </c>
      <c r="AC34" s="11" t="str">
        <f ca="1">CONCATENATE(TEXT(INT(CEILING(INDIRECT("AB34"),5)/60),"00"),":",TEXT(MOD(CEILING(INDIRECT("AB34"),5),60),"00"))</f>
        <v>01:45</v>
      </c>
    </row>
    <row r="35" spans="2:29" ht="13.5" customHeight="1" x14ac:dyDescent="0.2">
      <c r="B35" s="9">
        <f ca="1">$B$36-$E$35</f>
        <v>0.76041666666666674</v>
      </c>
      <c r="C35" s="39" t="s">
        <v>243</v>
      </c>
      <c r="D35" s="10">
        <v>103</v>
      </c>
      <c r="E35" s="11" t="str">
        <f ca="1">CONCATENATE(TEXT(INT(CEILING(INDIRECT("D35"),5)/60),"00"),":",TEXT(MOD(CEILING(INDIRECT("D35"),5),60),"00"))</f>
        <v>01:45</v>
      </c>
      <c r="F35" s="9">
        <f ca="1">$F$36-$I$35</f>
        <v>0.76041666666666674</v>
      </c>
      <c r="G35" s="39" t="s">
        <v>84</v>
      </c>
      <c r="H35" s="10">
        <v>101</v>
      </c>
      <c r="I35" s="11" t="str">
        <f ca="1">CONCATENATE(TEXT(INT(CEILING(INDIRECT("H35"),5)/60),"00"),":",TEXT(MOD(CEILING(INDIRECT("H35"),5),60),"00"))</f>
        <v>01:45</v>
      </c>
      <c r="J35" s="9">
        <f ca="1">$J$36-$M$35</f>
        <v>0.76736111111111116</v>
      </c>
      <c r="K35" s="39" t="s">
        <v>306</v>
      </c>
      <c r="L35" s="10">
        <v>91</v>
      </c>
      <c r="M35" s="11" t="str">
        <f ca="1">CONCATENATE(TEXT(INT(CEILING(INDIRECT("L35"),5)/60),"00"),":",TEXT(MOD(CEILING(INDIRECT("L35"),5),60),"00"))</f>
        <v>01:35</v>
      </c>
      <c r="N35" s="9">
        <f ca="1">$N$36-$Q$35</f>
        <v>0.77430555555555558</v>
      </c>
      <c r="O35" s="39" t="s">
        <v>308</v>
      </c>
      <c r="P35" s="10">
        <v>83</v>
      </c>
      <c r="Q35" s="11" t="str">
        <f ca="1">CONCATENATE(TEXT(INT(CEILING(INDIRECT("P35"),5)/60),"00"),":",TEXT(MOD(CEILING(INDIRECT("P35"),5),60),"00"))</f>
        <v>01:25</v>
      </c>
      <c r="R35" s="9">
        <f ca="1">$R$36-$U$35</f>
        <v>0.75347222222222232</v>
      </c>
      <c r="S35" s="34" t="s">
        <v>317</v>
      </c>
      <c r="T35" s="1">
        <v>114</v>
      </c>
      <c r="U35" s="11" t="str">
        <f ca="1">CONCATENATE(TEXT(INT(CEILING(INDIRECT("T35"),5)/60),"00"),":",TEXT(MOD(CEILING(INDIRECT("T35"),5),60),"00"))</f>
        <v>01:55</v>
      </c>
      <c r="V35" s="9">
        <f ca="1">$V$36-$Y$35</f>
        <v>0.77083333333333337</v>
      </c>
      <c r="W35" s="40" t="s">
        <v>33</v>
      </c>
      <c r="X35" s="10">
        <v>86</v>
      </c>
      <c r="Y35" s="11" t="str">
        <f ca="1">CONCATENATE(TEXT(INT(CEILING(INDIRECT("X35"),5)/60),"00"),":",TEXT(MOD(CEILING(INDIRECT("X35"),5),60),"00"))</f>
        <v>01:30</v>
      </c>
      <c r="Z35" s="9">
        <f ca="1">$Z$36-$AC$35</f>
        <v>0.76041666666666674</v>
      </c>
      <c r="AA35" s="39" t="s">
        <v>57</v>
      </c>
      <c r="AB35" s="10">
        <v>101</v>
      </c>
      <c r="AC35" s="11" t="str">
        <f ca="1">CONCATENATE(TEXT(INT(CEILING(INDIRECT("AB35"),5)/60),"00"),":",TEXT(MOD(CEILING(INDIRECT("AB35"),5),60),"00"))</f>
        <v>01:45</v>
      </c>
    </row>
    <row r="36" spans="2:29" ht="13.5" customHeight="1" x14ac:dyDescent="0.2">
      <c r="B36" s="27">
        <v>0.83333333333333337</v>
      </c>
      <c r="C36" s="47" t="s">
        <v>332</v>
      </c>
      <c r="D36" s="28">
        <v>98</v>
      </c>
      <c r="E36" s="11" t="str">
        <f ca="1">CONCATENATE(TEXT(INT(CEILING(INDIRECT("D36"),5)/60),"00"),":",TEXT(MOD(CEILING(INDIRECT("D36"),5),60),"00"))</f>
        <v>01:40</v>
      </c>
      <c r="F36" s="27">
        <v>0.83333333333333337</v>
      </c>
      <c r="G36" s="219" t="s">
        <v>334</v>
      </c>
      <c r="H36" s="220">
        <v>106</v>
      </c>
      <c r="I36" s="11" t="str">
        <f ca="1">CONCATENATE(TEXT(INT(CEILING(INDIRECT("H36"),5)/60),"00"),":",TEXT(MOD(CEILING(INDIRECT("H36"),5),60),"00"))</f>
        <v>01:50</v>
      </c>
      <c r="J36" s="27">
        <v>0.83333333333333337</v>
      </c>
      <c r="K36" s="47" t="s">
        <v>336</v>
      </c>
      <c r="L36" s="28">
        <v>98</v>
      </c>
      <c r="M36" s="11" t="str">
        <f ca="1">CONCATENATE(TEXT(INT(CEILING(INDIRECT("L36"),5)/60),"00"),":",TEXT(MOD(CEILING(INDIRECT("L36"),5),60),"00"))</f>
        <v>01:40</v>
      </c>
      <c r="N36" s="27">
        <v>0.83333333333333337</v>
      </c>
      <c r="O36" s="47" t="s">
        <v>338</v>
      </c>
      <c r="P36" s="222">
        <v>92</v>
      </c>
      <c r="Q36" s="11" t="str">
        <f ca="1">CONCATENATE(TEXT(INT(CEILING(INDIRECT("P36"),5)/60),"00"),":",TEXT(MOD(CEILING(INDIRECT("P36"),5),60),"00"))</f>
        <v>01:35</v>
      </c>
      <c r="R36" s="27">
        <v>0.83333333333333337</v>
      </c>
      <c r="S36" s="47" t="s">
        <v>310</v>
      </c>
      <c r="T36" s="220">
        <v>108</v>
      </c>
      <c r="U36" s="11" t="str">
        <f ca="1">CONCATENATE(TEXT(INT(CEILING(INDIRECT("T36"),5)/60),"00"),":",TEXT(MOD(CEILING(INDIRECT("T36"),5),60),"00"))</f>
        <v>01:50</v>
      </c>
      <c r="V36" s="27">
        <v>0.83333333333333337</v>
      </c>
      <c r="W36" s="47" t="s">
        <v>17</v>
      </c>
      <c r="X36" s="28">
        <v>93</v>
      </c>
      <c r="Y36" s="11" t="str">
        <f ca="1">CONCATENATE(TEXT(INT(CEILING(INDIRECT("X36"),5)/60),"00"),":",TEXT(MOD(CEILING(INDIRECT("X36"),5),60),"00"))</f>
        <v>01:35</v>
      </c>
      <c r="Z36" s="27">
        <v>0.83333333333333337</v>
      </c>
      <c r="AA36" s="47" t="s">
        <v>330</v>
      </c>
      <c r="AB36" s="28">
        <v>106</v>
      </c>
      <c r="AC36" s="11" t="str">
        <f ca="1">CONCATENATE(TEXT(INT(CEILING(INDIRECT("AB36"),5)/60),"00"),":",TEXT(MOD(CEILING(INDIRECT("AB36"),5),60),"00"))</f>
        <v>01:50</v>
      </c>
    </row>
    <row r="37" spans="2:29" ht="13.5" customHeight="1" x14ac:dyDescent="0.2">
      <c r="B37" s="9">
        <f ca="1">IF($B$36+$E$36&gt;1,$B$36+$E$36-1,$B$36+$E$36)</f>
        <v>0.90277777777777779</v>
      </c>
      <c r="C37" s="41" t="s">
        <v>361</v>
      </c>
      <c r="D37" s="10">
        <v>101</v>
      </c>
      <c r="E37" s="11" t="str">
        <f ca="1">CONCATENATE(TEXT(INT(CEILING(INDIRECT("D37"),5)/60),"00"),":",TEXT(MOD(CEILING(INDIRECT("D37"),5),60),"00"))</f>
        <v>01:45</v>
      </c>
      <c r="F37" s="9">
        <f ca="1">IF($F$36+$I$36&gt;1,$F$36+$I$36-1,$F$36+$I$36)</f>
        <v>0.90972222222222232</v>
      </c>
      <c r="G37" s="41" t="s">
        <v>335</v>
      </c>
      <c r="H37" s="12">
        <v>93</v>
      </c>
      <c r="I37" s="11" t="str">
        <f ca="1">CONCATENATE(TEXT(INT(CEILING(INDIRECT("H37"),5)/60),"00"),":",TEXT(MOD(CEILING(INDIRECT("H37"),5),60),"00"))</f>
        <v>01:35</v>
      </c>
      <c r="J37" s="9">
        <f ca="1">IF($J$36+$M$36&gt;1,$J$36+$M$36-1,$J$36+$M$36)</f>
        <v>0.90277777777777779</v>
      </c>
      <c r="K37" s="41" t="s">
        <v>337</v>
      </c>
      <c r="L37" s="12">
        <v>96</v>
      </c>
      <c r="M37" s="11" t="str">
        <f ca="1">CONCATENATE(TEXT(INT(CEILING(INDIRECT("L37"),5)/60),"00"),":",TEXT(MOD(CEILING(INDIRECT("L37"),5),60),"00"))</f>
        <v>01:40</v>
      </c>
      <c r="N37" s="9">
        <f ca="1">IF($N$36+$Q$36&gt;1,$N$36+$Q$36-1,$N$36+$Q$36)</f>
        <v>0.89930555555555558</v>
      </c>
      <c r="O37" s="41" t="s">
        <v>303</v>
      </c>
      <c r="P37" s="12">
        <v>91</v>
      </c>
      <c r="Q37" s="11" t="str">
        <f ca="1">CONCATENATE(TEXT(INT(CEILING(INDIRECT("P37"),5)/60),"00"),":",TEXT(MOD(CEILING(INDIRECT("P37"),5),60),"00"))</f>
        <v>01:35</v>
      </c>
      <c r="R37" s="9">
        <f ca="1">IF($R$36+$U$36&gt;1,$R$36+$U$36-1,$R$36+$U$36)</f>
        <v>0.90972222222222232</v>
      </c>
      <c r="S37" s="41" t="s">
        <v>301</v>
      </c>
      <c r="T37" s="10">
        <v>98</v>
      </c>
      <c r="U37" s="11" t="str">
        <f ca="1">CONCATENATE(TEXT(INT(CEILING(INDIRECT("T37"),5)/60),"00"),":",TEXT(MOD(CEILING(INDIRECT("T37"),5),60),"00"))</f>
        <v>01:40</v>
      </c>
      <c r="V37" s="9">
        <f ca="1">IF($V$36+$Y$36&gt;1,$V$36+$Y$36-1,$V$36+$Y$36)</f>
        <v>0.89930555555555558</v>
      </c>
      <c r="W37" s="41" t="s">
        <v>16</v>
      </c>
      <c r="X37" s="203">
        <v>88</v>
      </c>
      <c r="Y37" s="11" t="str">
        <f ca="1">CONCATENATE(TEXT(INT(CEILING(INDIRECT("X37"),5)/60),"00"),":",TEXT(MOD(CEILING(INDIRECT("X37"),5),60),"00"))</f>
        <v>01:30</v>
      </c>
      <c r="Z37" s="9">
        <f ca="1">IF($Z$36+$AC$36&gt;1,$Z$36+$AC$36-1,$Z$36+$AC$36)</f>
        <v>0.90972222222222232</v>
      </c>
      <c r="AA37" s="41" t="s">
        <v>326</v>
      </c>
      <c r="AB37" s="12">
        <v>86</v>
      </c>
      <c r="AC37" s="11" t="str">
        <f ca="1">CONCATENATE(TEXT(INT(CEILING(INDIRECT("AB37"),5)/60),"00"),":",TEXT(MOD(CEILING(INDIRECT("AB37"),5),60),"00"))</f>
        <v>01:30</v>
      </c>
    </row>
    <row r="38" spans="2:29" ht="13.5" customHeight="1" x14ac:dyDescent="0.2">
      <c r="B38" s="9">
        <f ca="1">IF($B$37+$E$37&gt;1,$B$37+$E$37-1,$B$37+$E$37)</f>
        <v>0.97569444444444442</v>
      </c>
      <c r="C38" s="41" t="s">
        <v>346</v>
      </c>
      <c r="D38" s="12">
        <v>116</v>
      </c>
      <c r="E38" s="11" t="str">
        <f ca="1">CONCATENATE(TEXT(INT(CEILING(INDIRECT("D38"),5)/60),"00"),":",TEXT(MOD(CEILING(INDIRECT("D38"),5),60),"00"))</f>
        <v>02:00</v>
      </c>
      <c r="F38" s="9">
        <f ca="1">IF($F$37+$I$37&gt;1,$F$37+$I$37-1,$F$37+$I$37)</f>
        <v>0.97569444444444453</v>
      </c>
      <c r="G38" s="40" t="s">
        <v>311</v>
      </c>
      <c r="H38" s="10">
        <v>77</v>
      </c>
      <c r="I38" s="11" t="str">
        <f ca="1">CONCATENATE(TEXT(INT(CEILING(INDIRECT("H38"),5)/60),"00"),":",TEXT(MOD(CEILING(INDIRECT("H38"),5),60),"00"))</f>
        <v>01:20</v>
      </c>
      <c r="J38" s="9">
        <f ca="1">IF($J$37+$M$37&gt;1,$J$37+$M$37-1,$J$37+$M$37)</f>
        <v>0.97222222222222221</v>
      </c>
      <c r="K38" s="41" t="s">
        <v>358</v>
      </c>
      <c r="L38" s="10">
        <v>88</v>
      </c>
      <c r="M38" s="11" t="str">
        <f ca="1">CONCATENATE(TEXT(INT(CEILING(INDIRECT("L38"),5)/60),"00"),":",TEXT(MOD(CEILING(INDIRECT("L38"),5),60),"00"))</f>
        <v>01:30</v>
      </c>
      <c r="N38" s="9">
        <f ca="1">IF($N$37+$Q$37&gt;1,$N$37+$Q$37-1,$N$37+$Q$37)</f>
        <v>0.96527777777777779</v>
      </c>
      <c r="O38" s="41" t="s">
        <v>302</v>
      </c>
      <c r="P38" s="10">
        <v>93</v>
      </c>
      <c r="Q38" s="11" t="str">
        <f ca="1">CONCATENATE(TEXT(INT(CEILING(INDIRECT("P38"),5)/60),"00"),":",TEXT(MOD(CEILING(INDIRECT("P38"),5),60),"00"))</f>
        <v>01:35</v>
      </c>
      <c r="R38" s="9">
        <f ca="1">IF($R$37+$U$37&gt;1,$R$37+$U$37-1,$R$37+$U$37)</f>
        <v>0.97916666666666674</v>
      </c>
      <c r="S38" s="41" t="s">
        <v>363</v>
      </c>
      <c r="T38" s="12">
        <v>111</v>
      </c>
      <c r="U38" s="11" t="str">
        <f ca="1">CONCATENATE(TEXT(INT(CEILING(INDIRECT("T38"),5)/60),"00"),":",TEXT(MOD(CEILING(INDIRECT("T38"),5),60),"00"))</f>
        <v>01:55</v>
      </c>
      <c r="V38" s="9">
        <f ca="1">IF($V$37+$Y$37&gt;1,$V$37+$Y$37-1,$V$37+$Y$37)</f>
        <v>0.96180555555555558</v>
      </c>
      <c r="W38" s="41" t="s">
        <v>341</v>
      </c>
      <c r="X38" s="10">
        <v>126</v>
      </c>
      <c r="Y38" s="11" t="str">
        <f ca="1">CONCATENATE(TEXT(INT(CEILING(INDIRECT("X38"),5)/60),"00"),":",TEXT(MOD(CEILING(INDIRECT("X38"),5),60),"00"))</f>
        <v>02:10</v>
      </c>
      <c r="Z38" s="9">
        <f ca="1">IF($Z$37+$AC$37&gt;1,$Z$37+$AC$37-1,$Z$37+$AC$37)</f>
        <v>0.97222222222222232</v>
      </c>
      <c r="AA38" s="41" t="s">
        <v>20</v>
      </c>
      <c r="AB38" s="10">
        <v>94</v>
      </c>
      <c r="AC38" s="11" t="str">
        <f ca="1">CONCATENATE(TEXT(INT(CEILING(INDIRECT("AB38"),5)/60),"00"),":",TEXT(MOD(CEILING(INDIRECT("AB38"),5),60),"00"))</f>
        <v>01:35</v>
      </c>
    </row>
    <row r="39" spans="2:29" ht="13.5" customHeight="1" x14ac:dyDescent="0.2">
      <c r="B39" s="9">
        <f ca="1">IF($B$38+$E$38&gt;1,$B$38+$E$38-1,$B$38+$E$38)</f>
        <v>5.9027777777777679E-2</v>
      </c>
      <c r="C39" s="41" t="s">
        <v>360</v>
      </c>
      <c r="D39" s="10">
        <v>92</v>
      </c>
      <c r="E39" s="11" t="str">
        <f ca="1">CONCATENATE(TEXT(INT(CEILING(INDIRECT("D39"),5)/60),"00"),":",TEXT(MOD(CEILING(INDIRECT("D39"),5),60),"00"))</f>
        <v>01:35</v>
      </c>
      <c r="F39" s="9">
        <f ca="1">IF($F$38+$I$38&gt;1,$F$38+$I$38-1,$F$38+$I$38)</f>
        <v>3.125E-2</v>
      </c>
      <c r="G39" s="34" t="s">
        <v>370</v>
      </c>
      <c r="H39" s="1">
        <v>89</v>
      </c>
      <c r="I39" s="11" t="str">
        <f ca="1">CONCATENATE(TEXT(INT(CEILING(INDIRECT("H39"),5)/60),"00"),":",TEXT(MOD(CEILING(INDIRECT("H39"),5),60),"00"))</f>
        <v>01:30</v>
      </c>
      <c r="J39" s="9">
        <f ca="1">IF($J$38+$M$38&gt;1,$J$38+$M$38-1,$J$38+$M$38)</f>
        <v>3.4722222222222321E-2</v>
      </c>
      <c r="K39" s="41" t="s">
        <v>364</v>
      </c>
      <c r="L39" s="10">
        <v>88</v>
      </c>
      <c r="M39" s="11" t="str">
        <f ca="1">CONCATENATE(TEXT(INT(CEILING(INDIRECT("L39"),5)/60),"00"),":",TEXT(MOD(CEILING(INDIRECT("L39"),5),60),"00"))</f>
        <v>01:30</v>
      </c>
      <c r="N39" s="9">
        <f ca="1">IF($N$38+$Q$38&gt;1,$N$38+$Q$38-1,$N$38+$Q$38)</f>
        <v>3.125E-2</v>
      </c>
      <c r="O39" s="41" t="s">
        <v>366</v>
      </c>
      <c r="P39" s="10">
        <v>93</v>
      </c>
      <c r="Q39" s="11" t="str">
        <f ca="1">CONCATENATE(TEXT(INT(CEILING(INDIRECT("P39"),5)/60),"00"),":",TEXT(MOD(CEILING(INDIRECT("P39"),5),60),"00"))</f>
        <v>01:35</v>
      </c>
      <c r="R39" s="9">
        <f ca="1">IF($R$38+$U$38&gt;1,$R$38+$U$38-1,$R$38+$U$38)</f>
        <v>5.9027777777777901E-2</v>
      </c>
      <c r="S39" s="41" t="s">
        <v>357</v>
      </c>
      <c r="T39" s="10">
        <v>126</v>
      </c>
      <c r="U39" s="11" t="str">
        <f ca="1">CONCATENATE(TEXT(INT(CEILING(INDIRECT("T39"),5)/60),"00"),":",TEXT(MOD(CEILING(INDIRECT("T39"),5),60),"00"))</f>
        <v>02:10</v>
      </c>
      <c r="V39" s="9">
        <f ca="1">IF($V$38+$Y$38&gt;1,$V$38+$Y$38-1,$V$38+$Y$38)</f>
        <v>5.2083333333333259E-2</v>
      </c>
      <c r="W39" s="34" t="s">
        <v>340</v>
      </c>
      <c r="X39" s="1">
        <v>96</v>
      </c>
      <c r="Y39" s="11" t="str">
        <f ca="1">CONCATENATE(TEXT(INT(CEILING(INDIRECT("X39"),5)/60),"00"),":",TEXT(MOD(CEILING(INDIRECT("X39"),5),60),"00"))</f>
        <v>01:40</v>
      </c>
      <c r="Z39" s="9">
        <f ca="1">IF($Z$38+$AC$38&gt;1,$Z$38+$AC$38-1,$Z$38+$AC$38)</f>
        <v>3.8194444444444642E-2</v>
      </c>
      <c r="AA39" s="41" t="s">
        <v>339</v>
      </c>
      <c r="AB39" s="10">
        <v>92</v>
      </c>
      <c r="AC39" s="11" t="str">
        <f ca="1">CONCATENATE(TEXT(INT(CEILING(INDIRECT("AB39"),5)/60),"00"),":",TEXT(MOD(CEILING(INDIRECT("AB39"),5),60),"00"))</f>
        <v>01:35</v>
      </c>
    </row>
    <row r="40" spans="2:29" ht="13.5" customHeight="1" x14ac:dyDescent="0.2">
      <c r="B40" s="9">
        <f ca="1">IF($B$39+$E$39&gt;1,$B$39+$E$39-1,$B$39+$E$39)</f>
        <v>0.1249999999999999</v>
      </c>
      <c r="C40" s="41" t="s">
        <v>355</v>
      </c>
      <c r="D40" s="10">
        <v>111</v>
      </c>
      <c r="E40" s="11" t="str">
        <f ca="1">CONCATENATE(TEXT(INT(CEILING(INDIRECT("D40"),5)/60),"00"),":",TEXT(MOD(CEILING(INDIRECT("D40"),5),60),"00"))</f>
        <v>01:55</v>
      </c>
      <c r="F40" s="9">
        <f ca="1">IF($F$39+$I$39&gt;1,$F$39+$I$39-1,$F$39+$I$39)</f>
        <v>9.375E-2</v>
      </c>
      <c r="G40" s="41" t="s">
        <v>359</v>
      </c>
      <c r="H40" s="10">
        <v>92</v>
      </c>
      <c r="I40" s="11" t="str">
        <f ca="1">CONCATENATE(TEXT(INT(CEILING(INDIRECT("H40"),5)/60),"00"),":",TEXT(MOD(CEILING(INDIRECT("H40"),5),60),"00"))</f>
        <v>01:35</v>
      </c>
      <c r="J40" s="9">
        <f ca="1">IF($J$39+$M$39&gt;1,$J$39+$M$39-1,$J$39+$M$39)</f>
        <v>9.7222222222222321E-2</v>
      </c>
      <c r="K40" s="41" t="s">
        <v>362</v>
      </c>
      <c r="L40" s="10">
        <v>97</v>
      </c>
      <c r="M40" s="11" t="str">
        <f ca="1">CONCATENATE(TEXT(INT(CEILING(INDIRECT("L40"),5)/60),"00"),":",TEXT(MOD(CEILING(INDIRECT("L40"),5),60),"00"))</f>
        <v>01:40</v>
      </c>
      <c r="N40" s="9">
        <f ca="1">IF($N$39+$Q$39&gt;1,$N$39+$Q$39-1,$N$39+$Q$39)</f>
        <v>9.7222222222222224E-2</v>
      </c>
      <c r="O40" s="41" t="s">
        <v>328</v>
      </c>
      <c r="P40" s="12">
        <v>86</v>
      </c>
      <c r="Q40" s="11" t="str">
        <f ca="1">CONCATENATE(TEXT(INT(CEILING(INDIRECT("P40"),5)/60),"00"),":",TEXT(MOD(CEILING(INDIRECT("P40"),5),60),"00"))</f>
        <v>01:30</v>
      </c>
      <c r="R40" s="9">
        <f ca="1">IF($R$39+$U$39&gt;1,$R$39+$U$39-1,$R$39+$U$39)</f>
        <v>0.14930555555555569</v>
      </c>
      <c r="S40" s="34" t="s">
        <v>329</v>
      </c>
      <c r="T40" s="10">
        <v>102</v>
      </c>
      <c r="U40" s="11" t="str">
        <f ca="1">CONCATENATE(TEXT(INT(CEILING(INDIRECT("T40"),5)/60),"00"),":",TEXT(MOD(CEILING(INDIRECT("T40"),5),60),"00"))</f>
        <v>01:45</v>
      </c>
      <c r="V40" s="9">
        <f ca="1">IF($V$39+$Y$39&gt;1,$V$39+$Y$39-1,$V$39+$Y$39)</f>
        <v>0.12152777777777769</v>
      </c>
      <c r="W40" s="34" t="s">
        <v>345</v>
      </c>
      <c r="X40" s="1">
        <v>109</v>
      </c>
      <c r="Y40" s="11" t="str">
        <f ca="1">CONCATENATE(TEXT(INT(CEILING(INDIRECT("X40"),5)/60),"00"),":",TEXT(MOD(CEILING(INDIRECT("X40"),5),60),"00"))</f>
        <v>01:50</v>
      </c>
      <c r="Z40" s="9">
        <f ca="1">IF($Z$39+$AC$39&gt;1,$Z$39+$AC$39-1,$Z$39+$AC$39)</f>
        <v>0.10416666666666687</v>
      </c>
      <c r="AA40" s="41" t="s">
        <v>344</v>
      </c>
      <c r="AB40" s="10">
        <v>96</v>
      </c>
      <c r="AC40" s="11" t="str">
        <f ca="1">CONCATENATE(TEXT(INT(CEILING(INDIRECT("AB40"),5)/60),"00"),":",TEXT(MOD(CEILING(INDIRECT("AB40"),5),60),"00"))</f>
        <v>01:40</v>
      </c>
    </row>
    <row r="41" spans="2:29" ht="13.5" customHeight="1" x14ac:dyDescent="0.2">
      <c r="B41" s="9">
        <f ca="1">$B$40+$E$40</f>
        <v>0.20486111111111099</v>
      </c>
      <c r="C41" s="41" t="s">
        <v>356</v>
      </c>
      <c r="D41" s="12">
        <v>121</v>
      </c>
      <c r="E41" s="11" t="str">
        <f ca="1">CONCATENATE(TEXT(INT(CEILING(INDIRECT("D41"),5)/60),"00"),":",TEXT(MOD(CEILING(INDIRECT("D41"),5),60),"00"))</f>
        <v>02:05</v>
      </c>
      <c r="F41" s="9">
        <f ca="1">$F$40+$I$40</f>
        <v>0.15972222222222221</v>
      </c>
      <c r="G41" s="34" t="s">
        <v>326</v>
      </c>
      <c r="H41" s="1">
        <v>86</v>
      </c>
      <c r="I41" s="11" t="str">
        <f ca="1">CONCATENATE(TEXT(INT(CEILING(INDIRECT("H41"),5)/60),"00"),":",TEXT(MOD(CEILING(INDIRECT("H41"),5),60),"00"))</f>
        <v>01:30</v>
      </c>
      <c r="J41" s="9">
        <f ca="1">$J$40+$M$40</f>
        <v>0.16666666666666674</v>
      </c>
      <c r="K41" s="41" t="s">
        <v>367</v>
      </c>
      <c r="L41" s="10">
        <v>87</v>
      </c>
      <c r="M41" s="11" t="str">
        <f ca="1">CONCATENATE(TEXT(INT(CEILING(INDIRECT("L41"),5)/60),"00"),":",TEXT(MOD(CEILING(INDIRECT("L41"),5),60),"00"))</f>
        <v>01:30</v>
      </c>
      <c r="N41" s="9">
        <f ca="1">$N$40+$Q$40</f>
        <v>0.15972222222222221</v>
      </c>
      <c r="O41" s="41" t="s">
        <v>354</v>
      </c>
      <c r="P41" s="10">
        <v>89</v>
      </c>
      <c r="Q41" s="11" t="str">
        <f ca="1">CONCATENATE(TEXT(INT(CEILING(INDIRECT("P41"),5)/60),"00"),":",TEXT(MOD(CEILING(INDIRECT("P41"),5),60),"00"))</f>
        <v>01:30</v>
      </c>
      <c r="R41" s="9">
        <f ca="1">$R$40+$U$40</f>
        <v>0.22222222222222238</v>
      </c>
      <c r="S41" s="221" t="s">
        <v>304</v>
      </c>
      <c r="T41" s="218">
        <v>99</v>
      </c>
      <c r="U41" s="11" t="str">
        <f ca="1">CONCATENATE(TEXT(INT(CEILING(INDIRECT("T41"),5)/60),"00"),":",TEXT(MOD(CEILING(INDIRECT("T41"),5),60),"00"))</f>
        <v>01:40</v>
      </c>
      <c r="V41" s="9">
        <f ca="1">$V$40+$Y$40</f>
        <v>0.19791666666666657</v>
      </c>
      <c r="W41" s="41" t="s">
        <v>343</v>
      </c>
      <c r="X41" s="12">
        <v>133</v>
      </c>
      <c r="Y41" s="11" t="str">
        <f ca="1">CONCATENATE(TEXT(INT(CEILING(INDIRECT("X41"),5)/60),"00"),":",TEXT(MOD(CEILING(INDIRECT("X41"),5),60),"00"))</f>
        <v>02:15</v>
      </c>
      <c r="Z41" s="9">
        <f ca="1">$Z$40+$AC$40</f>
        <v>0.1736111111111113</v>
      </c>
      <c r="AA41" s="41" t="s">
        <v>348</v>
      </c>
      <c r="AB41" s="12">
        <v>86</v>
      </c>
      <c r="AC41" s="11" t="str">
        <f ca="1">CONCATENATE(TEXT(INT(CEILING(INDIRECT("AB41"),5)/60),"00"),":",TEXT(MOD(CEILING(INDIRECT("AB41"),5),60),"00"))</f>
        <v>01:30</v>
      </c>
    </row>
    <row r="42" spans="2:29" ht="13.5" customHeight="1" x14ac:dyDescent="0.25">
      <c r="B42" s="152">
        <f ca="1">$B$41+$E$41</f>
        <v>0.29166666666666657</v>
      </c>
      <c r="C42" s="151"/>
      <c r="D42" s="151"/>
      <c r="E42" s="11" t="str">
        <f ca="1">CONCATENATE(TEXT(INT(CEILING(INDIRECT("D42"),5)/60),"00"),":",TEXT(MOD(CEILING(INDIRECT("D42"),5),60),"00"))</f>
        <v>00:00</v>
      </c>
      <c r="F42" s="152">
        <f ca="1">$F$41+$I$41</f>
        <v>0.22222222222222221</v>
      </c>
      <c r="G42" s="218" t="s">
        <v>365</v>
      </c>
      <c r="H42" s="218">
        <v>97</v>
      </c>
      <c r="I42" s="11" t="str">
        <f ca="1">CONCATENATE(TEXT(INT(CEILING(INDIRECT("H42"),5)/60),"00"),":",TEXT(MOD(CEILING(INDIRECT("H42"),5),60),"00"))</f>
        <v>01:40</v>
      </c>
      <c r="J42" s="152">
        <f ca="1">$J$41+$M$41</f>
        <v>0.22916666666666674</v>
      </c>
      <c r="K42" s="41" t="s">
        <v>368</v>
      </c>
      <c r="L42" s="12">
        <v>86</v>
      </c>
      <c r="M42" s="11" t="str">
        <f ca="1">CONCATENATE(TEXT(INT(CEILING(INDIRECT("L42"),5)/60),"00"),":",TEXT(MOD(CEILING(INDIRECT("L42"),5),60),"00"))</f>
        <v>01:30</v>
      </c>
      <c r="N42" s="152">
        <f ca="1">$N$41+$Q$41</f>
        <v>0.22222222222222221</v>
      </c>
      <c r="O42" s="218" t="s">
        <v>369</v>
      </c>
      <c r="P42" s="151">
        <v>96</v>
      </c>
      <c r="Q42" s="11" t="str">
        <f ca="1">CONCATENATE(TEXT(INT(CEILING(INDIRECT("P42"),5)/60),"00"),":",TEXT(MOD(CEILING(INDIRECT("P42"),5),60),"00"))</f>
        <v>01:40</v>
      </c>
      <c r="R42" s="152">
        <f ca="1">$R$41+$U$41</f>
        <v>0.2916666666666668</v>
      </c>
      <c r="U42" s="11" t="str">
        <f ca="1">CONCATENATE(TEXT(INT(CEILING(INDIRECT("T42"),5)/60),"00"),":",TEXT(MOD(CEILING(INDIRECT("T42"),5),60),"00"))</f>
        <v>00:00</v>
      </c>
      <c r="V42" s="152">
        <f ca="1">$V$41+$Y$41</f>
        <v>0.29166666666666657</v>
      </c>
      <c r="W42" s="218"/>
      <c r="X42" s="218"/>
      <c r="Y42" s="11" t="str">
        <f ca="1">CONCATENATE(TEXT(INT(CEILING(INDIRECT("X42"),5)/60),"00"),":",TEXT(MOD(CEILING(INDIRECT("X42"),5),60),"00"))</f>
        <v>00:00</v>
      </c>
      <c r="Z42" s="152">
        <f ca="1">$Z$41+$AC$41</f>
        <v>0.2361111111111113</v>
      </c>
      <c r="AA42" s="218" t="s">
        <v>349</v>
      </c>
      <c r="AB42" s="218">
        <v>76</v>
      </c>
      <c r="AC42" s="11" t="str">
        <f ca="1">CONCATENATE(TEXT(INT(CEILING(INDIRECT("AB42"),5)/60),"00"),":",TEXT(MOD(CEILING(INDIRECT("AB42"),5),60),"00"))</f>
        <v>01:20</v>
      </c>
    </row>
    <row r="43" spans="2:29" ht="13.5" customHeight="1" x14ac:dyDescent="0.25">
      <c r="B43" s="153">
        <f ca="1">$B$42+$E$42</f>
        <v>0.29166666666666657</v>
      </c>
      <c r="C43" s="154"/>
      <c r="D43" s="154">
        <f ca="1">780-($E$28+$E$29+$E$30+$E$31+$E$32+$E$33+$E$34+$E$35)*1440</f>
        <v>0</v>
      </c>
      <c r="E43" s="18" t="str">
        <f ca="1">CONCATENATE(TEXT(INT(CEILING(INDIRECT("D43"),5)/60),"00"),":",TEXT(MOD(CEILING(INDIRECT("D43"),5),60),"00"))</f>
        <v>00:00</v>
      </c>
      <c r="F43" s="153">
        <f ca="1">$F$42+$I$42</f>
        <v>0.29166666666666663</v>
      </c>
      <c r="G43" s="154"/>
      <c r="H43" s="154">
        <f ca="1">780-($I$28+$I$29+$I$30+$I$31+$I$32+$I$33+$I$34+$I$35)*1440</f>
        <v>0</v>
      </c>
      <c r="I43" s="18" t="str">
        <f ca="1">CONCATENATE(TEXT(INT(CEILING(INDIRECT("H43"),5)/60),"00"),":",TEXT(MOD(CEILING(INDIRECT("H43"),5),60),"00"))</f>
        <v>00:00</v>
      </c>
      <c r="J43" s="153">
        <f ca="1">$J$42+$M$42</f>
        <v>0.29166666666666674</v>
      </c>
      <c r="K43" s="154"/>
      <c r="L43" s="154">
        <f ca="1">780-($M$28+$M$29+$M$30+$M$31+$M$32+$M$33+$M$34+$M$35)*1440</f>
        <v>0</v>
      </c>
      <c r="M43" s="18" t="str">
        <f ca="1">CONCATENATE(TEXT(INT(CEILING(INDIRECT("L43"),5)/60),"00"),":",TEXT(MOD(CEILING(INDIRECT("L43"),5),60),"00"))</f>
        <v>00:00</v>
      </c>
      <c r="N43" s="153">
        <f ca="1">$N$42+$Q$42</f>
        <v>0.29166666666666663</v>
      </c>
      <c r="O43" s="154"/>
      <c r="P43" s="154">
        <f ca="1">780-($Q$28+$Q$29+$Q$30+$Q$31+$Q$32+$Q$33+$Q$34+$Q$35)*1440</f>
        <v>0</v>
      </c>
      <c r="Q43" s="18" t="str">
        <f ca="1">CONCATENATE(TEXT(INT(CEILING(INDIRECT("P43"),5)/60),"00"),":",TEXT(MOD(CEILING(INDIRECT("P43"),5),60),"00"))</f>
        <v>00:00</v>
      </c>
      <c r="R43" s="153">
        <f ca="1">$R$42+$U$42</f>
        <v>0.2916666666666668</v>
      </c>
      <c r="S43" s="154"/>
      <c r="T43" s="154">
        <f ca="1">780-($U$28+$U$29+$U$30+$U$31+$U$32+$U$33+$U$34+$U$35)*1440</f>
        <v>0</v>
      </c>
      <c r="U43" s="18" t="str">
        <f ca="1">CONCATENATE(TEXT(INT(CEILING(INDIRECT("T43"),5)/60),"00"),":",TEXT(MOD(CEILING(INDIRECT("T43"),5),60),"00"))</f>
        <v>00:00</v>
      </c>
      <c r="V43" s="153">
        <f ca="1">$V$42+$Y$42</f>
        <v>0.29166666666666657</v>
      </c>
      <c r="W43" s="154"/>
      <c r="X43" s="154">
        <f ca="1">780-($Y$28+$Y$29+$Y$30+$Y$31+$Y$32+$Y$33+$Y$34+$Y$35)*1440</f>
        <v>0</v>
      </c>
      <c r="Y43" s="18" t="str">
        <f ca="1">CONCATENATE(TEXT(INT(CEILING(INDIRECT("X43"),5)/60),"00"),":",TEXT(MOD(CEILING(INDIRECT("X43"),5),60),"00"))</f>
        <v>00:00</v>
      </c>
      <c r="Z43" s="153">
        <f ca="1">$Z$42+$AC$42</f>
        <v>0.29166666666666685</v>
      </c>
      <c r="AA43" s="154"/>
      <c r="AB43" s="154">
        <f ca="1">780-($AC$28+$AC$29+$AC$30+$AC$31+$AC$32+$AC$33+$AC$34+$AC$35)*1440</f>
        <v>0</v>
      </c>
      <c r="AC43" s="18" t="str">
        <f ca="1">CONCATENATE(TEXT(INT(CEILING(INDIRECT("AB43"),5)/60),"00"),":",TEXT(MOD(CEILING(INDIRECT("AB43"),5),60),"00"))</f>
        <v>00:00</v>
      </c>
    </row>
    <row r="44" spans="2:29" ht="13.5" customHeight="1" x14ac:dyDescent="0.25">
      <c r="D44" s="192">
        <f ca="1">660-($E$36+$E$37+$E$38+$E$39+$E$40+$E$41+$E$42)*1440</f>
        <v>0</v>
      </c>
      <c r="E44" s="11" t="str">
        <f ca="1">CONCATENATE(TEXT(INT(CEILING(INDIRECT("D44"),5)/60),"00"),":",TEXT(MOD(CEILING(INDIRECT("D44"),5),60),"00"))</f>
        <v>00:00</v>
      </c>
      <c r="H44" s="192">
        <f ca="1">660-($I$36+$I$37+$I$38+$I$39+$I$40+$I$41+$I$42)*1440</f>
        <v>0</v>
      </c>
      <c r="I44" s="11" t="str">
        <f ca="1">CONCATENATE(TEXT(INT(CEILING(INDIRECT("H44"),5)/60),"00"),":",TEXT(MOD(CEILING(INDIRECT("H44"),5),60),"00"))</f>
        <v>00:00</v>
      </c>
      <c r="L44" s="192">
        <f ca="1">660-($M$36+$M$37+$M$38+$M$39+$M$40+$M$41+$M$42)*1440</f>
        <v>0</v>
      </c>
      <c r="M44" s="11" t="str">
        <f ca="1">CONCATENATE(TEXT(INT(CEILING(INDIRECT("L44"),5)/60),"00"),":",TEXT(MOD(CEILING(INDIRECT("L44"),5),60),"00"))</f>
        <v>00:00</v>
      </c>
      <c r="P44" s="192">
        <f ca="1">660-($Q$36+$Q$37+$Q$38+$Q$39+$Q$40+$Q$41+$Q$42)*1440</f>
        <v>0</v>
      </c>
      <c r="Q44" s="11" t="str">
        <f ca="1">CONCATENATE(TEXT(INT(CEILING(INDIRECT("P44"),5)/60),"00"),":",TEXT(MOD(CEILING(INDIRECT("P44"),5),60),"00"))</f>
        <v>00:00</v>
      </c>
      <c r="T44" s="192">
        <f ca="1">660-($U$36+$U$37+$U$38+$U$39+$U$40+$U$41+$U$42)*1440</f>
        <v>0</v>
      </c>
      <c r="U44" s="11" t="str">
        <f ca="1">CONCATENATE(TEXT(INT(CEILING(INDIRECT("T44"),5)/60),"00"),":",TEXT(MOD(CEILING(INDIRECT("T44"),5),60),"00"))</f>
        <v>00:00</v>
      </c>
      <c r="X44" s="192">
        <f ca="1">660-($Y$36+$Y$37+$Y$38+$Y$39+$Y$40+$Y$41+$Y$42)*1440</f>
        <v>0</v>
      </c>
      <c r="Y44" s="11" t="str">
        <f ca="1">CONCATENATE(TEXT(INT(CEILING(INDIRECT("X44"),5)/60),"00"),":",TEXT(MOD(CEILING(INDIRECT("X44"),5),60),"00"))</f>
        <v>00:00</v>
      </c>
      <c r="AB44" s="192">
        <f ca="1">660-($AC$36+$AC$37+$AC$38+$AC$39+$AC$40+$AC$41+$AC$42)*1440</f>
        <v>0</v>
      </c>
      <c r="AC44" s="11" t="str">
        <f ca="1">CONCATENATE(TEXT(INT(CEILING(INDIRECT("AB44"),5)/60),"00"),":",TEXT(MOD(CEILING(INDIRECT("AB44"),5),60),"00"))</f>
        <v>00:00</v>
      </c>
    </row>
    <row r="45" spans="2:29" ht="13.5" customHeight="1" thickBot="1" x14ac:dyDescent="0.25">
      <c r="E45" s="11"/>
      <c r="I45" s="11"/>
      <c r="M45" s="11"/>
      <c r="Q45" s="11"/>
      <c r="U45" s="11"/>
      <c r="Y45" s="11"/>
      <c r="AC45" s="11"/>
    </row>
    <row r="46" spans="2:29" s="6" customFormat="1" ht="13.5" customHeight="1" thickBot="1" x14ac:dyDescent="0.25">
      <c r="B46" s="3" t="s">
        <v>8</v>
      </c>
      <c r="C46" s="4">
        <f>$AA$26+1</f>
        <v>43780</v>
      </c>
      <c r="D46" s="5" t="s">
        <v>7</v>
      </c>
      <c r="E46" s="189"/>
      <c r="F46" s="3" t="s">
        <v>8</v>
      </c>
      <c r="G46" s="4">
        <f>$C$46+1</f>
        <v>43781</v>
      </c>
      <c r="H46" s="5" t="s">
        <v>7</v>
      </c>
      <c r="I46" s="189"/>
      <c r="J46" s="3" t="s">
        <v>8</v>
      </c>
      <c r="K46" s="228">
        <f>$G$46+1</f>
        <v>43782</v>
      </c>
      <c r="L46" s="5" t="s">
        <v>7</v>
      </c>
      <c r="M46" s="189"/>
      <c r="N46" s="3" t="s">
        <v>8</v>
      </c>
      <c r="O46" s="4">
        <f>$K$46+1</f>
        <v>43783</v>
      </c>
      <c r="P46" s="5" t="s">
        <v>7</v>
      </c>
      <c r="Q46" s="189"/>
      <c r="R46" s="3" t="s">
        <v>8</v>
      </c>
      <c r="S46" s="4">
        <f>$O$46+1</f>
        <v>43784</v>
      </c>
      <c r="T46" s="5" t="s">
        <v>7</v>
      </c>
      <c r="U46" s="189"/>
      <c r="V46" s="3" t="s">
        <v>8</v>
      </c>
      <c r="W46" s="4">
        <f>$S$46+1</f>
        <v>43785</v>
      </c>
      <c r="X46" s="5" t="s">
        <v>7</v>
      </c>
      <c r="Y46" s="189"/>
      <c r="Z46" s="3" t="s">
        <v>8</v>
      </c>
      <c r="AA46" s="4">
        <f>$W$46+1</f>
        <v>43786</v>
      </c>
      <c r="AB46" s="5" t="s">
        <v>7</v>
      </c>
      <c r="AC46" s="189"/>
    </row>
    <row r="47" spans="2:29" ht="9" customHeight="1" x14ac:dyDescent="0.2">
      <c r="B47" s="7"/>
      <c r="C47" s="37"/>
      <c r="D47" s="8"/>
      <c r="E47" s="11"/>
      <c r="F47" s="7"/>
      <c r="G47" s="37"/>
      <c r="H47" s="8"/>
      <c r="I47" s="11"/>
      <c r="J47" s="7"/>
      <c r="K47" s="37"/>
      <c r="L47" s="8"/>
      <c r="M47" s="11"/>
      <c r="N47" s="7"/>
      <c r="O47" s="37"/>
      <c r="P47" s="8"/>
      <c r="Q47" s="11"/>
      <c r="R47" s="7"/>
      <c r="S47" s="37"/>
      <c r="T47" s="8"/>
      <c r="U47" s="11"/>
      <c r="V47" s="7"/>
      <c r="W47" s="37"/>
      <c r="X47" s="8"/>
      <c r="Y47" s="11"/>
      <c r="Z47" s="7"/>
      <c r="AA47" s="37"/>
      <c r="AB47" s="8"/>
      <c r="AC47" s="11"/>
    </row>
    <row r="48" spans="2:29" ht="13.5" customHeight="1" x14ac:dyDescent="0.2">
      <c r="B48" s="9">
        <f ca="1">$B$49-$E$48</f>
        <v>0.29166666666666674</v>
      </c>
      <c r="C48" s="40" t="s">
        <v>417</v>
      </c>
      <c r="D48" s="10">
        <v>86</v>
      </c>
      <c r="E48" s="11" t="str">
        <f ca="1">CONCATENATE(TEXT(INT(CEILING(INDIRECT("D48"),5)/60),"00"),":",TEXT(MOD(CEILING(INDIRECT("D48"),5),60),"00"))</f>
        <v>01:30</v>
      </c>
      <c r="F48" s="9">
        <f ca="1">$F$49-$I$48</f>
        <v>0.29166666666666669</v>
      </c>
      <c r="G48" s="40" t="s">
        <v>329</v>
      </c>
      <c r="H48" s="10">
        <v>102</v>
      </c>
      <c r="I48" s="11" t="str">
        <f ca="1">CONCATENATE(TEXT(INT(CEILING(INDIRECT("H48"),5)/60),"00"),":",TEXT(MOD(CEILING(INDIRECT("H48"),5),60),"00"))</f>
        <v>01:45</v>
      </c>
      <c r="J48" s="9">
        <f ca="1">$J$49-$M$48</f>
        <v>0.29166666666666685</v>
      </c>
      <c r="K48" s="39" t="s">
        <v>420</v>
      </c>
      <c r="L48" s="10">
        <v>77</v>
      </c>
      <c r="M48" s="11" t="str">
        <f ca="1">CONCATENATE(TEXT(INT(CEILING(INDIRECT("L48"),5)/60),"00"),":",TEXT(MOD(CEILING(INDIRECT("L48"),5),60),"00"))</f>
        <v>01:20</v>
      </c>
      <c r="N48" s="9">
        <f ca="1">$N$49-$Q$48</f>
        <v>0.2916666666666668</v>
      </c>
      <c r="O48" s="39" t="s">
        <v>27</v>
      </c>
      <c r="P48" s="10">
        <v>88</v>
      </c>
      <c r="Q48" s="11" t="str">
        <f ca="1">CONCATENATE(TEXT(INT(CEILING(INDIRECT("P48"),5)/60),"00"),":",TEXT(MOD(CEILING(INDIRECT("P48"),5),60),"00"))</f>
        <v>01:30</v>
      </c>
      <c r="R48" s="9">
        <f ca="1">$R$49-$U$48</f>
        <v>0.29166666666666685</v>
      </c>
      <c r="S48" s="39" t="s">
        <v>421</v>
      </c>
      <c r="T48" s="10">
        <v>91</v>
      </c>
      <c r="U48" s="11" t="str">
        <f ca="1">CONCATENATE(TEXT(INT(CEILING(INDIRECT("T48"),5)/60),"00"),":",TEXT(MOD(CEILING(INDIRECT("T48"),5),60),"00"))</f>
        <v>01:35</v>
      </c>
      <c r="V48" s="9">
        <f ca="1">$V$49-$Y$48</f>
        <v>0.29166666666666669</v>
      </c>
      <c r="W48" s="40" t="s">
        <v>319</v>
      </c>
      <c r="X48" s="10">
        <v>87</v>
      </c>
      <c r="Y48" s="11" t="str">
        <f ca="1">CONCATENATE(TEXT(INT(CEILING(INDIRECT("X48"),5)/60),"00"),":",TEXT(MOD(CEILING(INDIRECT("X48"),5),60),"00"))</f>
        <v>01:30</v>
      </c>
      <c r="Z48" s="9">
        <f ca="1">$Z$49-$AC$48</f>
        <v>0.29166666666666663</v>
      </c>
      <c r="AA48" s="40" t="s">
        <v>44</v>
      </c>
      <c r="AB48" s="10">
        <v>103</v>
      </c>
      <c r="AC48" s="11" t="str">
        <f ca="1">CONCATENATE(TEXT(INT(CEILING(INDIRECT("AB48"),5)/60),"00"),":",TEXT(MOD(CEILING(INDIRECT("AB48"),5),60),"00"))</f>
        <v>01:45</v>
      </c>
    </row>
    <row r="49" spans="2:29" ht="13.5" customHeight="1" x14ac:dyDescent="0.2">
      <c r="B49" s="9">
        <f ca="1">$B$50-$E$49</f>
        <v>0.35416666666666674</v>
      </c>
      <c r="C49" s="41" t="s">
        <v>310</v>
      </c>
      <c r="D49" s="10">
        <v>108</v>
      </c>
      <c r="E49" s="11" t="str">
        <f ca="1">CONCATENATE(TEXT(INT(CEILING(INDIRECT("D49"),5)/60),"00"),":",TEXT(MOD(CEILING(INDIRECT("D49"),5),60),"00"))</f>
        <v>01:50</v>
      </c>
      <c r="F49" s="9">
        <f ca="1">$F$50-$I$49</f>
        <v>0.36458333333333337</v>
      </c>
      <c r="G49" s="39" t="s">
        <v>55</v>
      </c>
      <c r="H49" s="10">
        <v>116</v>
      </c>
      <c r="I49" s="11" t="str">
        <f ca="1">CONCATENATE(TEXT(INT(CEILING(INDIRECT("H49"),5)/60),"00"),":",TEXT(MOD(CEILING(INDIRECT("H49"),5),60),"00"))</f>
        <v>02:00</v>
      </c>
      <c r="J49" s="9">
        <f ca="1">$J$50-$M$49</f>
        <v>0.34722222222222238</v>
      </c>
      <c r="K49" s="50" t="s">
        <v>422</v>
      </c>
      <c r="L49" s="50">
        <v>66</v>
      </c>
      <c r="M49" s="11" t="str">
        <f ca="1">CONCATENATE(TEXT(INT(CEILING(INDIRECT("L49"),5)/60),"00"),":",TEXT(MOD(CEILING(INDIRECT("L49"),5),60),"00"))</f>
        <v>01:10</v>
      </c>
      <c r="N49" s="9">
        <f ca="1">$N$50-$Q$49</f>
        <v>0.3541666666666668</v>
      </c>
      <c r="O49" s="39" t="s">
        <v>33</v>
      </c>
      <c r="P49" s="10">
        <v>86</v>
      </c>
      <c r="Q49" s="11" t="str">
        <f ca="1">CONCATENATE(TEXT(INT(CEILING(INDIRECT("P49"),5)/60),"00"),":",TEXT(MOD(CEILING(INDIRECT("P49"),5),60),"00"))</f>
        <v>01:30</v>
      </c>
      <c r="R49" s="9">
        <f ca="1">$R$50-$U$49</f>
        <v>0.35763888888888906</v>
      </c>
      <c r="S49" s="39" t="s">
        <v>423</v>
      </c>
      <c r="T49" s="10">
        <v>98</v>
      </c>
      <c r="U49" s="11" t="str">
        <f ca="1">CONCATENATE(TEXT(INT(CEILING(INDIRECT("T49"),5)/60),"00"),":",TEXT(MOD(CEILING(INDIRECT("T49"),5),60),"00"))</f>
        <v>01:40</v>
      </c>
      <c r="V49" s="9">
        <f ca="1">$V$50-$Y$49</f>
        <v>0.35416666666666669</v>
      </c>
      <c r="W49" s="39" t="s">
        <v>312</v>
      </c>
      <c r="X49" s="10">
        <v>108</v>
      </c>
      <c r="Y49" s="11" t="str">
        <f ca="1">CONCATENATE(TEXT(INT(CEILING(INDIRECT("X49"),5)/60),"00"),":",TEXT(MOD(CEILING(INDIRECT("X49"),5),60),"00"))</f>
        <v>01:50</v>
      </c>
      <c r="Z49" s="9">
        <f ca="1">$Z$50-$AC$49</f>
        <v>0.36458333333333331</v>
      </c>
      <c r="AA49" s="40" t="s">
        <v>315</v>
      </c>
      <c r="AB49" s="10">
        <v>88</v>
      </c>
      <c r="AC49" s="11" t="str">
        <f ca="1">CONCATENATE(TEXT(INT(CEILING(INDIRECT("AB49"),5)/60),"00"),":",TEXT(MOD(CEILING(INDIRECT("AB49"),5),60),"00"))</f>
        <v>01:30</v>
      </c>
    </row>
    <row r="50" spans="2:29" ht="13.5" customHeight="1" x14ac:dyDescent="0.2">
      <c r="B50" s="9">
        <f ca="1">$B$51-$E$50</f>
        <v>0.43055555555555564</v>
      </c>
      <c r="C50" s="247" t="s">
        <v>347</v>
      </c>
      <c r="D50" s="251">
        <v>102</v>
      </c>
      <c r="E50" s="11" t="str">
        <f ca="1">CONCATENATE(TEXT(INT(CEILING(INDIRECT("D50"),5)/60),"00"),":",TEXT(MOD(CEILING(INDIRECT("D50"),5),60),"00"))</f>
        <v>01:45</v>
      </c>
      <c r="F50" s="9">
        <f ca="1">$F$51-$I$50</f>
        <v>0.44791666666666669</v>
      </c>
      <c r="G50" s="39" t="s">
        <v>57</v>
      </c>
      <c r="H50" s="10">
        <v>101</v>
      </c>
      <c r="I50" s="11" t="str">
        <f ca="1">CONCATENATE(TEXT(INT(CEILING(INDIRECT("H50"),5)/60),"00"),":",TEXT(MOD(CEILING(INDIRECT("H50"),5),60),"00"))</f>
        <v>01:45</v>
      </c>
      <c r="J50" s="9">
        <f ca="1">$J$51-$M$50</f>
        <v>0.39583333333333348</v>
      </c>
      <c r="K50" s="39" t="s">
        <v>424</v>
      </c>
      <c r="L50" s="10">
        <v>81</v>
      </c>
      <c r="M50" s="11" t="str">
        <f ca="1">CONCATENATE(TEXT(INT(CEILING(INDIRECT("L50"),5)/60),"00"),":",TEXT(MOD(CEILING(INDIRECT("L50"),5),60),"00"))</f>
        <v>01:25</v>
      </c>
      <c r="N50" s="9">
        <f ca="1">$N$51-$Q$50</f>
        <v>0.4166666666666668</v>
      </c>
      <c r="O50" s="39" t="s">
        <v>36</v>
      </c>
      <c r="P50" s="10">
        <v>96</v>
      </c>
      <c r="Q50" s="11" t="str">
        <f ca="1">CONCATENATE(TEXT(INT(CEILING(INDIRECT("P50"),5)/60),"00"),":",TEXT(MOD(CEILING(INDIRECT("P50"),5),60),"00"))</f>
        <v>01:40</v>
      </c>
      <c r="R50" s="9">
        <f ca="1">$R$51-$U$50</f>
        <v>0.42708333333333348</v>
      </c>
      <c r="S50" s="39" t="s">
        <v>76</v>
      </c>
      <c r="T50" s="10">
        <v>88</v>
      </c>
      <c r="U50" s="11" t="str">
        <f ca="1">CONCATENATE(TEXT(INT(CEILING(INDIRECT("T50"),5)/60),"00"),":",TEXT(MOD(CEILING(INDIRECT("T50"),5),60),"00"))</f>
        <v>01:30</v>
      </c>
      <c r="V50" s="9">
        <f ca="1">$V$51-$Y$50</f>
        <v>0.43055555555555558</v>
      </c>
      <c r="W50" s="39" t="s">
        <v>305</v>
      </c>
      <c r="X50" s="10">
        <v>83</v>
      </c>
      <c r="Y50" s="11" t="str">
        <f ca="1">CONCATENATE(TEXT(INT(CEILING(INDIRECT("X50"),5)/60),"00"),":",TEXT(MOD(CEILING(INDIRECT("X50"),5),60),"00"))</f>
        <v>01:25</v>
      </c>
      <c r="Z50" s="9">
        <f ca="1">$Z$51-$AC$50</f>
        <v>0.42708333333333331</v>
      </c>
      <c r="AA50" s="39" t="s">
        <v>316</v>
      </c>
      <c r="AB50" s="10">
        <v>102</v>
      </c>
      <c r="AC50" s="11" t="str">
        <f ca="1">CONCATENATE(TEXT(INT(CEILING(INDIRECT("AB50"),5)/60),"00"),":",TEXT(MOD(CEILING(INDIRECT("AB50"),5),60),"00"))</f>
        <v>01:45</v>
      </c>
    </row>
    <row r="51" spans="2:29" ht="13.5" customHeight="1" x14ac:dyDescent="0.2">
      <c r="B51" s="9">
        <f ca="1">$B$52-$E$51</f>
        <v>0.50347222222222232</v>
      </c>
      <c r="C51" s="39" t="s">
        <v>312</v>
      </c>
      <c r="D51" s="10">
        <v>108</v>
      </c>
      <c r="E51" s="11" t="str">
        <f ca="1">CONCATENATE(TEXT(INT(CEILING(INDIRECT("D51"),5)/60),"00"),":",TEXT(MOD(CEILING(INDIRECT("D51"),5),60),"00"))</f>
        <v>01:50</v>
      </c>
      <c r="F51" s="9">
        <f ca="1">$F$52-$I$51</f>
        <v>0.52083333333333337</v>
      </c>
      <c r="G51" s="39" t="s">
        <v>425</v>
      </c>
      <c r="H51" s="10">
        <v>76</v>
      </c>
      <c r="I51" s="11" t="str">
        <f ca="1">CONCATENATE(TEXT(INT(CEILING(INDIRECT("H51"),5)/60),"00"),":",TEXT(MOD(CEILING(INDIRECT("H51"),5),60),"00"))</f>
        <v>01:20</v>
      </c>
      <c r="J51" s="248">
        <f ca="1">$J$52-$M$51</f>
        <v>0.45486111111111127</v>
      </c>
      <c r="K51" s="252" t="s">
        <v>324</v>
      </c>
      <c r="L51" s="10">
        <v>96</v>
      </c>
      <c r="M51" s="11" t="str">
        <f ca="1">CONCATENATE(TEXT(INT(CEILING(INDIRECT("L51"),5)/60),"00"),":",TEXT(MOD(CEILING(INDIRECT("L51"),5),60),"00"))</f>
        <v>01:40</v>
      </c>
      <c r="N51" s="9">
        <f ca="1">$N$52-$Q$51</f>
        <v>0.48611111111111122</v>
      </c>
      <c r="O51" s="39" t="s">
        <v>329</v>
      </c>
      <c r="P51" s="10">
        <v>102</v>
      </c>
      <c r="Q51" s="11" t="str">
        <f ca="1">CONCATENATE(TEXT(INT(CEILING(INDIRECT("P51"),5)/60),"00"),":",TEXT(MOD(CEILING(INDIRECT("P51"),5),60),"00"))</f>
        <v>01:45</v>
      </c>
      <c r="R51" s="9">
        <f ca="1">$R$52-$U$51</f>
        <v>0.48958333333333348</v>
      </c>
      <c r="S51" s="39" t="s">
        <v>77</v>
      </c>
      <c r="T51" s="10">
        <v>86</v>
      </c>
      <c r="U51" s="11" t="str">
        <f ca="1">CONCATENATE(TEXT(INT(CEILING(INDIRECT("T51"),5)/60),"00"),":",TEXT(MOD(CEILING(INDIRECT("T51"),5),60),"00"))</f>
        <v>01:30</v>
      </c>
      <c r="V51" s="9">
        <f ca="1">$V$52-$Y$51</f>
        <v>0.48958333333333337</v>
      </c>
      <c r="W51" s="50" t="s">
        <v>426</v>
      </c>
      <c r="X51" s="50">
        <v>92</v>
      </c>
      <c r="Y51" s="11" t="str">
        <f ca="1">CONCATENATE(TEXT(INT(CEILING(INDIRECT("X51"),5)/60),"00"),":",TEXT(MOD(CEILING(INDIRECT("X51"),5),60),"00"))</f>
        <v>01:35</v>
      </c>
      <c r="Z51" s="9">
        <f ca="1">$Z$52-$AC$51</f>
        <v>0.5</v>
      </c>
      <c r="AA51" s="39" t="s">
        <v>55</v>
      </c>
      <c r="AB51" s="10">
        <v>116</v>
      </c>
      <c r="AC51" s="11" t="str">
        <f ca="1">CONCATENATE(TEXT(INT(CEILING(INDIRECT("AB51"),5)/60),"00"),":",TEXT(MOD(CEILING(INDIRECT("AB51"),5),60),"00"))</f>
        <v>02:00</v>
      </c>
    </row>
    <row r="52" spans="2:29" ht="13.5" customHeight="1" x14ac:dyDescent="0.2">
      <c r="B52" s="9">
        <f ca="1">$B$53-$E$52</f>
        <v>0.57986111111111116</v>
      </c>
      <c r="C52" s="50" t="s">
        <v>427</v>
      </c>
      <c r="D52" s="50">
        <v>81</v>
      </c>
      <c r="E52" s="11" t="str">
        <f ca="1">CONCATENATE(TEXT(INT(CEILING(INDIRECT("D52"),5)/60),"00"),":",TEXT(MOD(CEILING(INDIRECT("D52"),5),60),"00"))</f>
        <v>01:25</v>
      </c>
      <c r="F52" s="9">
        <f ca="1">$F$53-$I$52</f>
        <v>0.57638888888888895</v>
      </c>
      <c r="G52" s="41" t="s">
        <v>313</v>
      </c>
      <c r="H52" s="10">
        <v>89</v>
      </c>
      <c r="I52" s="11" t="str">
        <f ca="1">CONCATENATE(TEXT(INT(CEILING(INDIRECT("H52"),5)/60),"00"),":",TEXT(MOD(CEILING(INDIRECT("H52"),5),60),"00"))</f>
        <v>01:30</v>
      </c>
      <c r="J52" s="9">
        <f ca="1">$J$53-$M$52</f>
        <v>0.52430555555555569</v>
      </c>
      <c r="K52" s="41" t="s">
        <v>423</v>
      </c>
      <c r="L52" s="10">
        <v>98</v>
      </c>
      <c r="M52" s="11" t="str">
        <f ca="1">CONCATENATE(TEXT(INT(CEILING(INDIRECT("L52"),5)/60),"00"),":",TEXT(MOD(CEILING(INDIRECT("L52"),5),60),"00"))</f>
        <v>01:40</v>
      </c>
      <c r="N52" s="9">
        <f ca="1">$N$53-$Q$52</f>
        <v>0.5590277777777779</v>
      </c>
      <c r="O52" s="39" t="s">
        <v>38</v>
      </c>
      <c r="P52" s="10">
        <v>89</v>
      </c>
      <c r="Q52" s="11" t="str">
        <f ca="1">CONCATENATE(TEXT(INT(CEILING(INDIRECT("P52"),5)/60),"00"),":",TEXT(MOD(CEILING(INDIRECT("P52"),5),60),"00"))</f>
        <v>01:30</v>
      </c>
      <c r="R52" s="9">
        <f ca="1">$R$53-$U$52</f>
        <v>0.55208333333333348</v>
      </c>
      <c r="S52" s="40" t="s">
        <v>333</v>
      </c>
      <c r="T52" s="10">
        <v>106</v>
      </c>
      <c r="U52" s="11" t="str">
        <f ca="1">CONCATENATE(TEXT(INT(CEILING(INDIRECT("T52"),5)/60),"00"),":",TEXT(MOD(CEILING(INDIRECT("T52"),5),60),"00"))</f>
        <v>01:50</v>
      </c>
      <c r="V52" s="9">
        <f ca="1">$V$53-$Y$52</f>
        <v>0.55555555555555558</v>
      </c>
      <c r="W52" s="39" t="s">
        <v>307</v>
      </c>
      <c r="X52" s="10">
        <v>88</v>
      </c>
      <c r="Y52" s="11" t="str">
        <f ca="1">CONCATENATE(TEXT(INT(CEILING(INDIRECT("X52"),5)/60),"00"),":",TEXT(MOD(CEILING(INDIRECT("X52"),5),60),"00"))</f>
        <v>01:30</v>
      </c>
      <c r="Z52" s="9">
        <f ca="1">$Z$53-$AC$52</f>
        <v>0.58333333333333337</v>
      </c>
      <c r="AA52" s="41" t="s">
        <v>428</v>
      </c>
      <c r="AB52" s="10">
        <v>83</v>
      </c>
      <c r="AC52" s="11" t="str">
        <f ca="1">CONCATENATE(TEXT(INT(CEILING(INDIRECT("AB52"),5)/60),"00"),":",TEXT(MOD(CEILING(INDIRECT("AB52"),5),60),"00"))</f>
        <v>01:25</v>
      </c>
    </row>
    <row r="53" spans="2:29" ht="13.5" customHeight="1" x14ac:dyDescent="0.2">
      <c r="B53" s="9">
        <f ca="1">$B$54-$E$53</f>
        <v>0.63888888888888895</v>
      </c>
      <c r="C53" s="50" t="s">
        <v>426</v>
      </c>
      <c r="D53" s="50">
        <v>92</v>
      </c>
      <c r="E53" s="11" t="str">
        <f ca="1">CONCATENATE(TEXT(INT(CEILING(INDIRECT("D53"),5)/60),"00"),":",TEXT(MOD(CEILING(INDIRECT("D53"),5),60),"00"))</f>
        <v>01:35</v>
      </c>
      <c r="F53" s="9">
        <f ca="1">$F$54-$I$53</f>
        <v>0.63888888888888895</v>
      </c>
      <c r="G53" s="39" t="s">
        <v>428</v>
      </c>
      <c r="H53" s="10">
        <v>83</v>
      </c>
      <c r="I53" s="11" t="str">
        <f ca="1">CONCATENATE(TEXT(INT(CEILING(INDIRECT("H53"),5)/60),"00"),":",TEXT(MOD(CEILING(INDIRECT("H53"),5),60),"00"))</f>
        <v>01:25</v>
      </c>
      <c r="J53" s="9">
        <f ca="1">$J$54-$M$53</f>
        <v>0.59375000000000011</v>
      </c>
      <c r="K53" s="34" t="s">
        <v>84</v>
      </c>
      <c r="L53" s="1">
        <v>101</v>
      </c>
      <c r="M53" s="11" t="str">
        <f ca="1">CONCATENATE(TEXT(INT(CEILING(INDIRECT("L53"),5)/60),"00"),":",TEXT(MOD(CEILING(INDIRECT("L53"),5),60),"00"))</f>
        <v>01:45</v>
      </c>
      <c r="N53" s="9">
        <f ca="1">$N$54-$Q$53</f>
        <v>0.6215277777777779</v>
      </c>
      <c r="O53" s="40" t="s">
        <v>429</v>
      </c>
      <c r="P53" s="10">
        <v>106</v>
      </c>
      <c r="Q53" s="11" t="str">
        <f ca="1">CONCATENATE(TEXT(INT(CEILING(INDIRECT("P53"),5)/60),"00"),":",TEXT(MOD(CEILING(INDIRECT("P53"),5),60),"00"))</f>
        <v>01:50</v>
      </c>
      <c r="R53" s="9">
        <f ca="1">$R$54-$U$53</f>
        <v>0.62847222222222232</v>
      </c>
      <c r="S53" s="41" t="s">
        <v>430</v>
      </c>
      <c r="T53" s="10">
        <v>81</v>
      </c>
      <c r="U53" s="11" t="str">
        <f ca="1">CONCATENATE(TEXT(INT(CEILING(INDIRECT("T53"),5)/60),"00"),":",TEXT(MOD(CEILING(INDIRECT("T53"),5),60),"00"))</f>
        <v>01:25</v>
      </c>
      <c r="V53" s="9">
        <f ca="1">$V$54-$Y$53</f>
        <v>0.61805555555555558</v>
      </c>
      <c r="W53" s="50" t="s">
        <v>431</v>
      </c>
      <c r="X53" s="50">
        <v>107</v>
      </c>
      <c r="Y53" s="11" t="str">
        <f ca="1">CONCATENATE(TEXT(INT(CEILING(INDIRECT("X53"),5)/60),"00"),":",TEXT(MOD(CEILING(INDIRECT("X53"),5),60),"00"))</f>
        <v>01:50</v>
      </c>
      <c r="Z53" s="9">
        <f ca="1">$Z$54-$AC$53</f>
        <v>0.64236111111111116</v>
      </c>
      <c r="AA53" s="39" t="s">
        <v>57</v>
      </c>
      <c r="AB53" s="10">
        <v>101</v>
      </c>
      <c r="AC53" s="11" t="str">
        <f ca="1">CONCATENATE(TEXT(INT(CEILING(INDIRECT("AB53"),5)/60),"00"),":",TEXT(MOD(CEILING(INDIRECT("AB53"),5),60),"00"))</f>
        <v>01:45</v>
      </c>
    </row>
    <row r="54" spans="2:29" ht="13.5" customHeight="1" x14ac:dyDescent="0.2">
      <c r="B54" s="9">
        <f ca="1">$B$55-$E$54</f>
        <v>0.70486111111111116</v>
      </c>
      <c r="C54" s="39" t="s">
        <v>307</v>
      </c>
      <c r="D54" s="10">
        <v>88</v>
      </c>
      <c r="E54" s="11" t="str">
        <f ca="1">CONCATENATE(TEXT(INT(CEILING(INDIRECT("D54"),5)/60),"00"),":",TEXT(MOD(CEILING(INDIRECT("D54"),5),60),"00"))</f>
        <v>01:30</v>
      </c>
      <c r="F54" s="9">
        <f ca="1">$F$55-$I$54</f>
        <v>0.69791666666666674</v>
      </c>
      <c r="G54" s="39" t="s">
        <v>315</v>
      </c>
      <c r="H54" s="10">
        <v>88</v>
      </c>
      <c r="I54" s="11" t="str">
        <f ca="1">CONCATENATE(TEXT(INT(CEILING(INDIRECT("H54"),5)/60),"00"),":",TEXT(MOD(CEILING(INDIRECT("H54"),5),60),"00"))</f>
        <v>01:30</v>
      </c>
      <c r="J54" s="9">
        <f ca="1">$J$55-$M$54</f>
        <v>0.66666666666666674</v>
      </c>
      <c r="K54" s="40" t="s">
        <v>314</v>
      </c>
      <c r="L54" s="10">
        <v>122</v>
      </c>
      <c r="M54" s="11" t="str">
        <f ca="1">CONCATENATE(TEXT(INT(CEILING(INDIRECT("L54"),5)/60),"00"),":",TEXT(MOD(CEILING(INDIRECT("L54"),5),60),"00"))</f>
        <v>02:05</v>
      </c>
      <c r="N54" s="9">
        <f ca="1">$N$55-$Q$54</f>
        <v>0.69791666666666674</v>
      </c>
      <c r="O54" s="41" t="s">
        <v>243</v>
      </c>
      <c r="P54" s="10">
        <v>103</v>
      </c>
      <c r="Q54" s="11" t="str">
        <f ca="1">CONCATENATE(TEXT(INT(CEILING(INDIRECT("P54"),5)/60),"00"),":",TEXT(MOD(CEILING(INDIRECT("P54"),5),60),"00"))</f>
        <v>01:45</v>
      </c>
      <c r="R54" s="9">
        <f ca="1">$R$55-$U$54</f>
        <v>0.68750000000000011</v>
      </c>
      <c r="S54" s="39" t="s">
        <v>84</v>
      </c>
      <c r="T54" s="10">
        <v>101</v>
      </c>
      <c r="U54" s="11" t="str">
        <f ca="1">CONCATENATE(TEXT(INT(CEILING(INDIRECT("T54"),5)/60),"00"),":",TEXT(MOD(CEILING(INDIRECT("T54"),5),60),"00"))</f>
        <v>01:45</v>
      </c>
      <c r="V54" s="9">
        <f ca="1">$V$55-$Y$54</f>
        <v>0.69444444444444442</v>
      </c>
      <c r="W54" s="40" t="s">
        <v>309</v>
      </c>
      <c r="X54" s="10">
        <v>86</v>
      </c>
      <c r="Y54" s="11" t="str">
        <f ca="1">CONCATENATE(TEXT(INT(CEILING(INDIRECT("X54"),5)/60),"00"),":",TEXT(MOD(CEILING(INDIRECT("X54"),5),60),"00"))</f>
        <v>01:30</v>
      </c>
      <c r="Z54" s="9">
        <f ca="1">$Z$55-$AC$54</f>
        <v>0.71527777777777779</v>
      </c>
      <c r="AA54" s="39" t="s">
        <v>425</v>
      </c>
      <c r="AB54" s="10">
        <v>76</v>
      </c>
      <c r="AC54" s="11" t="str">
        <f ca="1">CONCATENATE(TEXT(INT(CEILING(INDIRECT("AB54"),5)/60),"00"),":",TEXT(MOD(CEILING(INDIRECT("AB54"),5),60),"00"))</f>
        <v>01:20</v>
      </c>
    </row>
    <row r="55" spans="2:29" ht="13.5" customHeight="1" x14ac:dyDescent="0.2">
      <c r="B55" s="9">
        <f ca="1">$B$56-$E$55</f>
        <v>0.76736111111111116</v>
      </c>
      <c r="C55" s="41" t="s">
        <v>421</v>
      </c>
      <c r="D55" s="203">
        <v>91</v>
      </c>
      <c r="E55" s="11" t="str">
        <f ca="1">CONCATENATE(TEXT(INT(CEILING(INDIRECT("D55"),5)/60),"00"),":",TEXT(MOD(CEILING(INDIRECT("D55"),5),60),"00"))</f>
        <v>01:35</v>
      </c>
      <c r="F55" s="9">
        <f ca="1">$F$56-$I$55</f>
        <v>0.76041666666666674</v>
      </c>
      <c r="G55" s="39" t="s">
        <v>316</v>
      </c>
      <c r="H55" s="10">
        <v>102</v>
      </c>
      <c r="I55" s="11" t="str">
        <f ca="1">CONCATENATE(TEXT(INT(CEILING(INDIRECT("H55"),5)/60),"00"),":",TEXT(MOD(CEILING(INDIRECT("H55"),5),60),"00"))</f>
        <v>01:45</v>
      </c>
      <c r="J55" s="9">
        <f ca="1">$J$56-$M$55</f>
        <v>0.75347222222222232</v>
      </c>
      <c r="K55" s="39" t="s">
        <v>317</v>
      </c>
      <c r="L55" s="10">
        <v>114</v>
      </c>
      <c r="M55" s="11" t="str">
        <f ca="1">CONCATENATE(TEXT(INT(CEILING(INDIRECT("L55"),5)/60),"00"),":",TEXT(MOD(CEILING(INDIRECT("L55"),5),60),"00"))</f>
        <v>01:55</v>
      </c>
      <c r="N55" s="9">
        <f ca="1">$N$56-$Q$55</f>
        <v>0.77083333333333337</v>
      </c>
      <c r="O55" s="40" t="s">
        <v>30</v>
      </c>
      <c r="P55" s="10">
        <v>86</v>
      </c>
      <c r="Q55" s="11" t="str">
        <f ca="1">CONCATENATE(TEXT(INT(CEILING(INDIRECT("P55"),5)/60),"00"),":",TEXT(MOD(CEILING(INDIRECT("P55"),5),60),"00"))</f>
        <v>01:30</v>
      </c>
      <c r="R55" s="9">
        <f ca="1">$R$56-$U$55</f>
        <v>0.76041666666666674</v>
      </c>
      <c r="S55" s="40" t="s">
        <v>44</v>
      </c>
      <c r="T55" s="10">
        <v>103</v>
      </c>
      <c r="U55" s="11" t="str">
        <f ca="1">CONCATENATE(TEXT(INT(CEILING(INDIRECT("T55"),5)/60),"00"),":",TEXT(MOD(CEILING(INDIRECT("T55"),5),60),"00"))</f>
        <v>01:45</v>
      </c>
      <c r="V55" s="9">
        <f ca="1">$V$56-$Y$55</f>
        <v>0.75694444444444442</v>
      </c>
      <c r="W55" s="41" t="s">
        <v>310</v>
      </c>
      <c r="X55" s="10">
        <v>108</v>
      </c>
      <c r="Y55" s="11" t="str">
        <f ca="1">CONCATENATE(TEXT(INT(CEILING(INDIRECT("X55"),5)/60),"00"),":",TEXT(MOD(CEILING(INDIRECT("X55"),5),60),"00"))</f>
        <v>01:50</v>
      </c>
      <c r="Z55" s="9">
        <f ca="1">$Z$56-$AC$55</f>
        <v>0.77083333333333337</v>
      </c>
      <c r="AA55" s="39" t="s">
        <v>313</v>
      </c>
      <c r="AB55" s="10">
        <v>89</v>
      </c>
      <c r="AC55" s="11" t="str">
        <f ca="1">CONCATENATE(TEXT(INT(CEILING(INDIRECT("AB55"),5)/60),"00"),":",TEXT(MOD(CEILING(INDIRECT("AB55"),5),60),"00"))</f>
        <v>01:30</v>
      </c>
    </row>
    <row r="56" spans="2:29" ht="13.5" customHeight="1" x14ac:dyDescent="0.2">
      <c r="B56" s="27">
        <v>0.83333333333333337</v>
      </c>
      <c r="C56" s="226" t="s">
        <v>419</v>
      </c>
      <c r="D56" s="220">
        <v>108</v>
      </c>
      <c r="E56" s="11" t="str">
        <f ca="1">CONCATENATE(TEXT(INT(CEILING(INDIRECT("D56"),5)/60),"00"),":",TEXT(MOD(CEILING(INDIRECT("D56"),5),60),"00"))</f>
        <v>01:50</v>
      </c>
      <c r="F56" s="27">
        <v>0.83333333333333337</v>
      </c>
      <c r="G56" s="47" t="s">
        <v>332</v>
      </c>
      <c r="H56" s="28">
        <v>98</v>
      </c>
      <c r="I56" s="11" t="str">
        <f ca="1">CONCATENATE(TEXT(INT(CEILING(INDIRECT("H56"),5)/60),"00"),":",TEXT(MOD(CEILING(INDIRECT("H56"),5),60),"00"))</f>
        <v>01:40</v>
      </c>
      <c r="J56" s="27">
        <v>0.83333333333333337</v>
      </c>
      <c r="K56" s="47" t="s">
        <v>334</v>
      </c>
      <c r="L56" s="28">
        <v>106</v>
      </c>
      <c r="M56" s="11" t="str">
        <f ca="1">CONCATENATE(TEXT(INT(CEILING(INDIRECT("L56"),5)/60),"00"),":",TEXT(MOD(CEILING(INDIRECT("L56"),5),60),"00"))</f>
        <v>01:50</v>
      </c>
      <c r="N56" s="27">
        <v>0.83333333333333337</v>
      </c>
      <c r="O56" s="47" t="s">
        <v>336</v>
      </c>
      <c r="P56" s="28">
        <v>98</v>
      </c>
      <c r="Q56" s="11" t="str">
        <f ca="1">CONCATENATE(TEXT(INT(CEILING(INDIRECT("P56"),5)/60),"00"),":",TEXT(MOD(CEILING(INDIRECT("P56"),5),60),"00"))</f>
        <v>01:40</v>
      </c>
      <c r="R56" s="27">
        <v>0.83333333333333337</v>
      </c>
      <c r="S56" s="47" t="s">
        <v>434</v>
      </c>
      <c r="T56" s="28">
        <v>92</v>
      </c>
      <c r="U56" s="11" t="str">
        <f ca="1">CONCATENATE(TEXT(INT(CEILING(INDIRECT("T56"),5)/60),"00"),":",TEXT(MOD(CEILING(INDIRECT("T56"),5),60),"00"))</f>
        <v>01:35</v>
      </c>
      <c r="V56" s="27">
        <v>0.83333333333333337</v>
      </c>
      <c r="W56" s="47" t="s">
        <v>419</v>
      </c>
      <c r="X56" s="28">
        <v>108</v>
      </c>
      <c r="Y56" s="11" t="str">
        <f ca="1">CONCATENATE(TEXT(INT(CEILING(INDIRECT("X56"),5)/60),"00"),":",TEXT(MOD(CEILING(INDIRECT("X56"),5),60),"00"))</f>
        <v>01:50</v>
      </c>
      <c r="Z56" s="27">
        <v>0.83333333333333337</v>
      </c>
      <c r="AA56" s="47" t="s">
        <v>17</v>
      </c>
      <c r="AB56" s="28">
        <v>93</v>
      </c>
      <c r="AC56" s="11" t="str">
        <f ca="1">CONCATENATE(TEXT(INT(CEILING(INDIRECT("AB56"),5)/60),"00"),":",TEXT(MOD(CEILING(INDIRECT("AB56"),5),60),"00"))</f>
        <v>01:35</v>
      </c>
    </row>
    <row r="57" spans="2:29" ht="13.5" customHeight="1" x14ac:dyDescent="0.2">
      <c r="B57" s="9">
        <f ca="1">IF($B$56+$E$56&gt;1,$B$56+$E$56-1,$B$56+$E$56)</f>
        <v>0.90972222222222232</v>
      </c>
      <c r="C57" s="41" t="s">
        <v>327</v>
      </c>
      <c r="D57" s="10">
        <v>81</v>
      </c>
      <c r="E57" s="11" t="str">
        <f ca="1">CONCATENATE(TEXT(INT(CEILING(INDIRECT("D57"),5)/60),"00"),":",TEXT(MOD(CEILING(INDIRECT("D57"),5),60),"00"))</f>
        <v>01:25</v>
      </c>
      <c r="F57" s="9">
        <f ca="1">IF($F$56+$I$56&gt;1,$F$56+$I$56-1,$F$56+$I$56)</f>
        <v>0.90277777777777779</v>
      </c>
      <c r="G57" s="41" t="s">
        <v>361</v>
      </c>
      <c r="H57" s="12">
        <v>101</v>
      </c>
      <c r="I57" s="11" t="str">
        <f ca="1">CONCATENATE(TEXT(INT(CEILING(INDIRECT("H57"),5)/60),"00"),":",TEXT(MOD(CEILING(INDIRECT("H57"),5),60),"00"))</f>
        <v>01:45</v>
      </c>
      <c r="J57" s="9">
        <f ca="1">IF($J$56+$M$56&gt;1,$J$56+$M$56-1,$J$56+$M$56)</f>
        <v>0.90972222222222232</v>
      </c>
      <c r="K57" s="41" t="s">
        <v>335</v>
      </c>
      <c r="L57" s="12">
        <v>93</v>
      </c>
      <c r="M57" s="11" t="str">
        <f ca="1">CONCATENATE(TEXT(INT(CEILING(INDIRECT("L57"),5)/60),"00"),":",TEXT(MOD(CEILING(INDIRECT("L57"),5),60),"00"))</f>
        <v>01:35</v>
      </c>
      <c r="N57" s="9">
        <f ca="1">IF($N$56+$Q$56&gt;1,$N$56+$Q$56-1,$N$56+$Q$56)</f>
        <v>0.90277777777777779</v>
      </c>
      <c r="O57" s="41" t="s">
        <v>337</v>
      </c>
      <c r="P57" s="12">
        <v>96</v>
      </c>
      <c r="Q57" s="11" t="str">
        <f ca="1">CONCATENATE(TEXT(INT(CEILING(INDIRECT("P57"),5)/60),"00"),":",TEXT(MOD(CEILING(INDIRECT("P57"),5),60),"00"))</f>
        <v>01:40</v>
      </c>
      <c r="R57" s="9">
        <f ca="1">IF($R$56+$U$56&gt;1,$R$56+$U$56-1,$R$56+$U$56)</f>
        <v>0.89930555555555558</v>
      </c>
      <c r="S57" s="41" t="s">
        <v>303</v>
      </c>
      <c r="T57" s="12">
        <v>91</v>
      </c>
      <c r="U57" s="11" t="str">
        <f ca="1">CONCATENATE(TEXT(INT(CEILING(INDIRECT("T57"),5)/60),"00"),":",TEXT(MOD(CEILING(INDIRECT("T57"),5),60),"00"))</f>
        <v>01:35</v>
      </c>
      <c r="V57" s="9">
        <f ca="1">IF($V$56+$Y$56&gt;1,$V$56+$Y$56-1,$V$56+$Y$56)</f>
        <v>0.90972222222222232</v>
      </c>
      <c r="W57" s="41" t="s">
        <v>301</v>
      </c>
      <c r="X57" s="12">
        <v>98</v>
      </c>
      <c r="Y57" s="11" t="str">
        <f ca="1">CONCATENATE(TEXT(INT(CEILING(INDIRECT("X57"),5)/60),"00"),":",TEXT(MOD(CEILING(INDIRECT("X57"),5),60),"00"))</f>
        <v>01:40</v>
      </c>
      <c r="Z57" s="9">
        <f ca="1">IF($Z$56+$AC$56&gt;1,$Z$56+$AC$56-1,$Z$56+$AC$56)</f>
        <v>0.89930555555555558</v>
      </c>
      <c r="AA57" s="41" t="s">
        <v>16</v>
      </c>
      <c r="AB57" s="12">
        <v>88</v>
      </c>
      <c r="AC57" s="11" t="str">
        <f ca="1">CONCATENATE(TEXT(INT(CEILING(INDIRECT("AB57"),5)/60),"00"),":",TEXT(MOD(CEILING(INDIRECT("AB57"),5),60),"00"))</f>
        <v>01:30</v>
      </c>
    </row>
    <row r="58" spans="2:29" ht="13.5" customHeight="1" x14ac:dyDescent="0.2">
      <c r="B58" s="9">
        <f ca="1">IF($B$57+$E$57&gt;1,$B$57+$E$57-1,$B$57+$E$57)</f>
        <v>0.96875000000000011</v>
      </c>
      <c r="C58" s="41" t="s">
        <v>432</v>
      </c>
      <c r="D58" s="10">
        <v>96</v>
      </c>
      <c r="E58" s="11" t="str">
        <f ca="1">CONCATENATE(TEXT(INT(CEILING(INDIRECT("D58"),5)/60),"00"),":",TEXT(MOD(CEILING(INDIRECT("D58"),5),60),"00"))</f>
        <v>01:40</v>
      </c>
      <c r="F58" s="9">
        <f ca="1">IF($F$57+$I$57&gt;1,$F$57+$I$57-1,$F$57+$I$57)</f>
        <v>0.97569444444444442</v>
      </c>
      <c r="G58" s="41" t="s">
        <v>346</v>
      </c>
      <c r="H58" s="10">
        <v>116</v>
      </c>
      <c r="I58" s="11" t="str">
        <f ca="1">CONCATENATE(TEXT(INT(CEILING(INDIRECT("H58"),5)/60),"00"),":",TEXT(MOD(CEILING(INDIRECT("H58"),5),60),"00"))</f>
        <v>02:00</v>
      </c>
      <c r="J58" s="9">
        <f ca="1">IF($J$57+$M$57&gt;1,$J$57+$M$57-1,$J$57+$M$57)</f>
        <v>0.97569444444444453</v>
      </c>
      <c r="K58" s="41" t="s">
        <v>311</v>
      </c>
      <c r="L58" s="10">
        <v>77</v>
      </c>
      <c r="M58" s="11" t="str">
        <f ca="1">CONCATENATE(TEXT(INT(CEILING(INDIRECT("L58"),5)/60),"00"),":",TEXT(MOD(CEILING(INDIRECT("L58"),5),60),"00"))</f>
        <v>01:20</v>
      </c>
      <c r="N58" s="9">
        <f ca="1">IF($N$57+$Q$57&gt;1,$N$57+$Q$57-1,$N$57+$Q$57)</f>
        <v>0.97222222222222221</v>
      </c>
      <c r="O58" s="41" t="s">
        <v>358</v>
      </c>
      <c r="P58" s="10">
        <v>88</v>
      </c>
      <c r="Q58" s="11" t="str">
        <f ca="1">CONCATENATE(TEXT(INT(CEILING(INDIRECT("P58"),5)/60),"00"),":",TEXT(MOD(CEILING(INDIRECT("P58"),5),60),"00"))</f>
        <v>01:30</v>
      </c>
      <c r="R58" s="9">
        <f ca="1">IF($R$57+$U$57&gt;1,$R$57+$U$57-1,$R$57+$U$57)</f>
        <v>0.96527777777777779</v>
      </c>
      <c r="S58" s="41" t="s">
        <v>20</v>
      </c>
      <c r="T58" s="12">
        <v>94</v>
      </c>
      <c r="U58" s="11" t="str">
        <f ca="1">CONCATENATE(TEXT(INT(CEILING(INDIRECT("T58"),5)/60),"00"),":",TEXT(MOD(CEILING(INDIRECT("T58"),5),60),"00"))</f>
        <v>01:35</v>
      </c>
      <c r="V58" s="9">
        <f ca="1">IF($V$57+$Y$57&gt;1,$V$57+$Y$57-1,$V$57+$Y$57)</f>
        <v>0.97916666666666674</v>
      </c>
      <c r="W58" s="41" t="s">
        <v>363</v>
      </c>
      <c r="X58" s="10">
        <v>111</v>
      </c>
      <c r="Y58" s="11" t="str">
        <f ca="1">CONCATENATE(TEXT(INT(CEILING(INDIRECT("X58"),5)/60),"00"),":",TEXT(MOD(CEILING(INDIRECT("X58"),5),60),"00"))</f>
        <v>01:55</v>
      </c>
      <c r="Z58" s="9">
        <f ca="1">IF($Z$57+$AC$57&gt;1,$Z$57+$AC$57-1,$Z$57+$AC$57)</f>
        <v>0.96180555555555558</v>
      </c>
      <c r="AA58" s="41" t="s">
        <v>341</v>
      </c>
      <c r="AB58" s="10">
        <v>126</v>
      </c>
      <c r="AC58" s="11" t="str">
        <f ca="1">CONCATENATE(TEXT(INT(CEILING(INDIRECT("AB58"),5)/60),"00"),":",TEXT(MOD(CEILING(INDIRECT("AB58"),5),60),"00"))</f>
        <v>02:10</v>
      </c>
    </row>
    <row r="59" spans="2:29" ht="13.5" customHeight="1" x14ac:dyDescent="0.2">
      <c r="B59" s="9">
        <f ca="1">IF($B$58+$E$58&gt;1,$B$58+$E$58-1,$B$58+$E$58)</f>
        <v>3.8194444444444642E-2</v>
      </c>
      <c r="C59" s="249" t="s">
        <v>319</v>
      </c>
      <c r="D59" s="250">
        <v>87</v>
      </c>
      <c r="E59" s="11" t="str">
        <f ca="1">CONCATENATE(TEXT(INT(CEILING(INDIRECT("D59"),5)/60),"00"),":",TEXT(MOD(CEILING(INDIRECT("D59"),5),60),"00"))</f>
        <v>01:30</v>
      </c>
      <c r="F59" s="9">
        <f ca="1">IF($F$58+$I$58&gt;1,$F$58+$I$58-1,$F$58+$I$58)</f>
        <v>5.9027777777777679E-2</v>
      </c>
      <c r="G59" s="41" t="s">
        <v>360</v>
      </c>
      <c r="H59" s="10">
        <v>92</v>
      </c>
      <c r="I59" s="11" t="str">
        <f ca="1">CONCATENATE(TEXT(INT(CEILING(INDIRECT("H59"),5)/60),"00"),":",TEXT(MOD(CEILING(INDIRECT("H59"),5),60),"00"))</f>
        <v>01:35</v>
      </c>
      <c r="J59" s="9">
        <f ca="1">IF($J$58+$M$58&gt;1,$J$58+$M$58-1,$J$58+$M$58)</f>
        <v>3.125E-2</v>
      </c>
      <c r="K59" s="41" t="s">
        <v>370</v>
      </c>
      <c r="L59" s="10">
        <v>89</v>
      </c>
      <c r="M59" s="11" t="str">
        <f ca="1">CONCATENATE(TEXT(INT(CEILING(INDIRECT("L59"),5)/60),"00"),":",TEXT(MOD(CEILING(INDIRECT("L59"),5),60),"00"))</f>
        <v>01:30</v>
      </c>
      <c r="N59" s="9">
        <f ca="1">IF($N$58+$Q$58&gt;1,$N$58+$Q$58-1,$N$58+$Q$58)</f>
        <v>3.4722222222222321E-2</v>
      </c>
      <c r="O59" s="41" t="s">
        <v>364</v>
      </c>
      <c r="P59" s="10">
        <v>88</v>
      </c>
      <c r="Q59" s="11" t="str">
        <f ca="1">CONCATENATE(TEXT(INT(CEILING(INDIRECT("P59"),5)/60),"00"),":",TEXT(MOD(CEILING(INDIRECT("P59"),5),60),"00"))</f>
        <v>01:30</v>
      </c>
      <c r="R59" s="9">
        <f ca="1">IF($R$58+$U$58&gt;1,$R$58+$U$58-1,$R$58+$U$58)</f>
        <v>3.125E-2</v>
      </c>
      <c r="S59" s="41" t="s">
        <v>366</v>
      </c>
      <c r="T59" s="10">
        <v>93</v>
      </c>
      <c r="U59" s="11" t="str">
        <f ca="1">CONCATENATE(TEXT(INT(CEILING(INDIRECT("T59"),5)/60),"00"),":",TEXT(MOD(CEILING(INDIRECT("T59"),5),60),"00"))</f>
        <v>01:35</v>
      </c>
      <c r="V59" s="9">
        <f ca="1">IF($V$58+$Y$58&gt;1,$V$58+$Y$58-1,$V$58+$Y$58)</f>
        <v>5.9027777777777901E-2</v>
      </c>
      <c r="W59" s="41" t="s">
        <v>357</v>
      </c>
      <c r="X59" s="10">
        <v>126</v>
      </c>
      <c r="Y59" s="11" t="str">
        <f ca="1">CONCATENATE(TEXT(INT(CEILING(INDIRECT("X59"),5)/60),"00"),":",TEXT(MOD(CEILING(INDIRECT("X59"),5),60),"00"))</f>
        <v>02:10</v>
      </c>
      <c r="Z59" s="9">
        <f ca="1">IF($Z$58+$AC$58&gt;1,$Z$58+$AC$58-1,$Z$58+$AC$58)</f>
        <v>5.2083333333333259E-2</v>
      </c>
      <c r="AA59" s="41" t="s">
        <v>345</v>
      </c>
      <c r="AB59" s="10">
        <v>109</v>
      </c>
      <c r="AC59" s="11" t="str">
        <f ca="1">CONCATENATE(TEXT(INT(CEILING(INDIRECT("AB59"),5)/60),"00"),":",TEXT(MOD(CEILING(INDIRECT("AB59"),5),60),"00"))</f>
        <v>01:50</v>
      </c>
    </row>
    <row r="60" spans="2:29" ht="13.5" customHeight="1" x14ac:dyDescent="0.2">
      <c r="B60" s="9">
        <f ca="1">IF($B$59+$E$59&gt;1,$B$59+$E$59-1,$B$59+$E$59)</f>
        <v>0.10069444444444464</v>
      </c>
      <c r="C60" s="41" t="s">
        <v>350</v>
      </c>
      <c r="D60" s="12">
        <v>86</v>
      </c>
      <c r="E60" s="11" t="str">
        <f ca="1">CONCATENATE(TEXT(INT(CEILING(INDIRECT("D60"),5)/60),"00"),":",TEXT(MOD(CEILING(INDIRECT("D60"),5),60),"00"))</f>
        <v>01:30</v>
      </c>
      <c r="F60" s="9">
        <f ca="1">IF($F$59+$I$59&gt;1,$F$59+$I$59-1,$F$59+$I$59)</f>
        <v>0.1249999999999999</v>
      </c>
      <c r="G60" s="41" t="s">
        <v>355</v>
      </c>
      <c r="H60" s="10">
        <v>111</v>
      </c>
      <c r="I60" s="11" t="str">
        <f ca="1">CONCATENATE(TEXT(INT(CEILING(INDIRECT("H60"),5)/60),"00"),":",TEXT(MOD(CEILING(INDIRECT("H60"),5),60),"00"))</f>
        <v>01:55</v>
      </c>
      <c r="J60" s="9">
        <f ca="1">IF($J$59+$M$59&gt;1,$J$59+$M$59-1,$J$59+$M$59)</f>
        <v>9.375E-2</v>
      </c>
      <c r="K60" s="41" t="s">
        <v>359</v>
      </c>
      <c r="L60" s="10">
        <v>92</v>
      </c>
      <c r="M60" s="11" t="str">
        <f ca="1">CONCATENATE(TEXT(INT(CEILING(INDIRECT("L60"),5)/60),"00"),":",TEXT(MOD(CEILING(INDIRECT("L60"),5),60),"00"))</f>
        <v>01:35</v>
      </c>
      <c r="N60" s="9">
        <f ca="1">IF($N$59+$Q$59&gt;1,$N$59+$Q$59-1,$N$59+$Q$59)</f>
        <v>9.7222222222222321E-2</v>
      </c>
      <c r="O60" s="41" t="s">
        <v>362</v>
      </c>
      <c r="P60" s="10">
        <v>97</v>
      </c>
      <c r="Q60" s="11" t="str">
        <f ca="1">CONCATENATE(TEXT(INT(CEILING(INDIRECT("P60"),5)/60),"00"),":",TEXT(MOD(CEILING(INDIRECT("P60"),5),60),"00"))</f>
        <v>01:40</v>
      </c>
      <c r="R60" s="9">
        <f ca="1">IF($R$59+$U$59&gt;1,$R$59+$U$59-1,$R$59+$U$59)</f>
        <v>9.7222222222222224E-2</v>
      </c>
      <c r="S60" s="41" t="s">
        <v>328</v>
      </c>
      <c r="T60" s="10">
        <v>86</v>
      </c>
      <c r="U60" s="11" t="str">
        <f ca="1">CONCATENATE(TEXT(INT(CEILING(INDIRECT("T60"),5)/60),"00"),":",TEXT(MOD(CEILING(INDIRECT("T60"),5),60),"00"))</f>
        <v>01:30</v>
      </c>
      <c r="V60" s="9">
        <f ca="1">IF($V$59+$Y$59&gt;1,$V$59+$Y$59-1,$V$59+$Y$59)</f>
        <v>0.14930555555555569</v>
      </c>
      <c r="W60" s="41" t="s">
        <v>243</v>
      </c>
      <c r="X60" s="10">
        <v>103</v>
      </c>
      <c r="Y60" s="11" t="str">
        <f ca="1">CONCATENATE(TEXT(INT(CEILING(INDIRECT("X60"),5)/60),"00"),":",TEXT(MOD(CEILING(INDIRECT("X60"),5),60),"00"))</f>
        <v>01:45</v>
      </c>
      <c r="Z60" s="9">
        <f ca="1">IF($Z$59+$AC$59&gt;1,$Z$59+$AC$59-1,$Z$59+$AC$59)</f>
        <v>0.12847222222222215</v>
      </c>
      <c r="AA60" s="41" t="s">
        <v>343</v>
      </c>
      <c r="AB60" s="10">
        <v>133</v>
      </c>
      <c r="AC60" s="11" t="str">
        <f ca="1">CONCATENATE(TEXT(INT(CEILING(INDIRECT("AB60"),5)/60),"00"),":",TEXT(MOD(CEILING(INDIRECT("AB60"),5),60),"00"))</f>
        <v>02:15</v>
      </c>
    </row>
    <row r="61" spans="2:29" ht="13.5" customHeight="1" x14ac:dyDescent="0.2">
      <c r="B61" s="9">
        <f ca="1">$B$60+$E$60</f>
        <v>0.16319444444444464</v>
      </c>
      <c r="C61" s="41" t="s">
        <v>352</v>
      </c>
      <c r="D61" s="12">
        <v>86</v>
      </c>
      <c r="E61" s="11" t="str">
        <f ca="1">CONCATENATE(TEXT(INT(CEILING(INDIRECT("D61"),5)/60),"00"),":",TEXT(MOD(CEILING(INDIRECT("D61"),5),60),"00"))</f>
        <v>01:30</v>
      </c>
      <c r="F61" s="9">
        <f ca="1">$F$60+$I$60</f>
        <v>0.20486111111111099</v>
      </c>
      <c r="G61" s="41" t="s">
        <v>356</v>
      </c>
      <c r="H61" s="12">
        <v>121</v>
      </c>
      <c r="I61" s="11" t="str">
        <f ca="1">CONCATENATE(TEXT(INT(CEILING(INDIRECT("H61"),5)/60),"00"),":",TEXT(MOD(CEILING(INDIRECT("H61"),5),60),"00"))</f>
        <v>02:05</v>
      </c>
      <c r="J61" s="9">
        <f ca="1">$J$60+$M$60</f>
        <v>0.15972222222222221</v>
      </c>
      <c r="K61" s="41" t="s">
        <v>307</v>
      </c>
      <c r="L61" s="12">
        <v>88</v>
      </c>
      <c r="M61" s="11" t="str">
        <f ca="1">CONCATENATE(TEXT(INT(CEILING(INDIRECT("L61"),5)/60),"00"),":",TEXT(MOD(CEILING(INDIRECT("L61"),5),60),"00"))</f>
        <v>01:30</v>
      </c>
      <c r="N61" s="9">
        <f ca="1">$N$60+$Q$60</f>
        <v>0.16666666666666674</v>
      </c>
      <c r="O61" s="41" t="s">
        <v>367</v>
      </c>
      <c r="P61" s="12">
        <v>87</v>
      </c>
      <c r="Q61" s="11" t="str">
        <f ca="1">CONCATENATE(TEXT(INT(CEILING(INDIRECT("P61"),5)/60),"00"),":",TEXT(MOD(CEILING(INDIRECT("P61"),5),60),"00"))</f>
        <v>01:30</v>
      </c>
      <c r="R61" s="9">
        <f ca="1">$R$60+$U$60</f>
        <v>0.15972222222222221</v>
      </c>
      <c r="S61" s="41" t="s">
        <v>354</v>
      </c>
      <c r="T61" s="12">
        <v>89</v>
      </c>
      <c r="U61" s="11" t="str">
        <f ca="1">CONCATENATE(TEXT(INT(CEILING(INDIRECT("T61"),5)/60),"00"),":",TEXT(MOD(CEILING(INDIRECT("T61"),5),60),"00"))</f>
        <v>01:30</v>
      </c>
      <c r="V61" s="9">
        <f ca="1">$V$60+$Y$60</f>
        <v>0.22222222222222238</v>
      </c>
      <c r="W61" s="41" t="s">
        <v>304</v>
      </c>
      <c r="X61" s="12">
        <v>99</v>
      </c>
      <c r="Y61" s="11" t="str">
        <f ca="1">CONCATENATE(TEXT(INT(CEILING(INDIRECT("X61"),5)/60),"00"),":",TEXT(MOD(CEILING(INDIRECT("X61"),5),60),"00"))</f>
        <v>01:40</v>
      </c>
      <c r="Z61" s="9">
        <f ca="1">$Z$60+$AC$60</f>
        <v>0.22222222222222215</v>
      </c>
      <c r="AA61" s="41" t="s">
        <v>432</v>
      </c>
      <c r="AB61" s="12">
        <v>96</v>
      </c>
      <c r="AC61" s="11" t="str">
        <f ca="1">CONCATENATE(TEXT(INT(CEILING(INDIRECT("AB61"),5)/60),"00"),":",TEXT(MOD(CEILING(INDIRECT("AB61"),5),60),"00"))</f>
        <v>01:40</v>
      </c>
    </row>
    <row r="62" spans="2:29" ht="13.5" customHeight="1" x14ac:dyDescent="0.25">
      <c r="B62" s="152">
        <f ca="1">$B$61+$E$61</f>
        <v>0.22569444444444464</v>
      </c>
      <c r="C62" s="218" t="s">
        <v>303</v>
      </c>
      <c r="D62" s="218">
        <v>91</v>
      </c>
      <c r="E62" s="11" t="str">
        <f ca="1">CONCATENATE(TEXT(INT(CEILING(INDIRECT("D62"),5)/60),"00"),":",TEXT(MOD(CEILING(INDIRECT("D62"),5),60),"00"))</f>
        <v>01:35</v>
      </c>
      <c r="F62" s="152">
        <f ca="1">$F$61+$I$61</f>
        <v>0.29166666666666657</v>
      </c>
      <c r="G62" s="151"/>
      <c r="H62" s="151"/>
      <c r="I62" s="11" t="str">
        <f ca="1">CONCATENATE(TEXT(INT(CEILING(INDIRECT("H62"),5)/60),"00"),":",TEXT(MOD(CEILING(INDIRECT("H62"),5),60),"00"))</f>
        <v>00:00</v>
      </c>
      <c r="J62" s="152">
        <f ca="1">$J$61+$M$61</f>
        <v>0.22222222222222221</v>
      </c>
      <c r="K62" s="218" t="s">
        <v>365</v>
      </c>
      <c r="L62" s="218">
        <v>97</v>
      </c>
      <c r="M62" s="11" t="str">
        <f ca="1">CONCATENATE(TEXT(INT(CEILING(INDIRECT("L62"),5)/60),"00"),":",TEXT(MOD(CEILING(INDIRECT("L62"),5),60),"00"))</f>
        <v>01:40</v>
      </c>
      <c r="N62" s="152">
        <f ca="1">$N$61+$Q$61</f>
        <v>0.22916666666666674</v>
      </c>
      <c r="O62" s="218" t="s">
        <v>368</v>
      </c>
      <c r="P62" s="218">
        <v>86</v>
      </c>
      <c r="Q62" s="11" t="str">
        <f ca="1">CONCATENATE(TEXT(INT(CEILING(INDIRECT("P62"),5)/60),"00"),":",TEXT(MOD(CEILING(INDIRECT("P62"),5),60),"00"))</f>
        <v>01:30</v>
      </c>
      <c r="R62" s="152">
        <f ca="1">$R$61+$U$61</f>
        <v>0.22222222222222221</v>
      </c>
      <c r="S62" s="218" t="s">
        <v>369</v>
      </c>
      <c r="T62" s="218">
        <v>96</v>
      </c>
      <c r="U62" s="11" t="str">
        <f ca="1">CONCATENATE(TEXT(INT(CEILING(INDIRECT("T62"),5)/60),"00"),":",TEXT(MOD(CEILING(INDIRECT("T62"),5),60),"00"))</f>
        <v>01:40</v>
      </c>
      <c r="V62" s="152">
        <f ca="1">$V$61+$Y$61</f>
        <v>0.2916666666666668</v>
      </c>
      <c r="W62" s="151"/>
      <c r="X62" s="151"/>
      <c r="Y62" s="11" t="str">
        <f ca="1">CONCATENATE(TEXT(INT(CEILING(INDIRECT("X62"),5)/60),"00"),":",TEXT(MOD(CEILING(INDIRECT("X62"),5),60),"00"))</f>
        <v>00:00</v>
      </c>
      <c r="Z62" s="152">
        <f ca="1">$Z$61+$AC$61</f>
        <v>0.29166666666666657</v>
      </c>
      <c r="AA62" s="151"/>
      <c r="AB62" s="151"/>
      <c r="AC62" s="11" t="str">
        <f ca="1">CONCATENATE(TEXT(INT(CEILING(INDIRECT("AB62"),5)/60),"00"),":",TEXT(MOD(CEILING(INDIRECT("AB62"),5),60),"00"))</f>
        <v>00:00</v>
      </c>
    </row>
    <row r="63" spans="2:29" ht="13.5" customHeight="1" x14ac:dyDescent="0.25">
      <c r="B63" s="153">
        <f ca="1">$B$62+$E$62</f>
        <v>0.29166666666666685</v>
      </c>
      <c r="C63" s="154"/>
      <c r="D63" s="154">
        <f ca="1">780-($E$48+$E$49+$E$50+$E$51+$E$52+$E$53+$E$54+$E$55)*1440</f>
        <v>0</v>
      </c>
      <c r="E63" s="18" t="str">
        <f ca="1">CONCATENATE(TEXT(INT(CEILING(INDIRECT("D63"),5)/60),"00"),":",TEXT(MOD(CEILING(INDIRECT("D63"),5),60),"00"))</f>
        <v>00:00</v>
      </c>
      <c r="F63" s="153">
        <f ca="1">$F$62+$I$62</f>
        <v>0.29166666666666657</v>
      </c>
      <c r="G63" s="154"/>
      <c r="H63" s="154">
        <f ca="1">780-($I$48+$I$49+$I$50+$I$51+$I$52+$I$53+$I$54+$I$55)*1440</f>
        <v>0</v>
      </c>
      <c r="I63" s="18" t="str">
        <f ca="1">CONCATENATE(TEXT(INT(CEILING(INDIRECT("H63"),5)/60),"00"),":",TEXT(MOD(CEILING(INDIRECT("H63"),5),60),"00"))</f>
        <v>00:00</v>
      </c>
      <c r="J63" s="153">
        <f ca="1">$J$62+$M$62</f>
        <v>0.29166666666666663</v>
      </c>
      <c r="K63" s="154"/>
      <c r="L63" s="154">
        <f ca="1">780-($M$48+$M$49+$M$50+$M$51+$M$52+$M$53+$M$54+$M$55)*1440</f>
        <v>0</v>
      </c>
      <c r="M63" s="18" t="str">
        <f ca="1">CONCATENATE(TEXT(INT(CEILING(INDIRECT("L63"),5)/60),"00"),":",TEXT(MOD(CEILING(INDIRECT("L63"),5),60),"00"))</f>
        <v>00:00</v>
      </c>
      <c r="N63" s="153">
        <f ca="1">$N$62+$Q$62</f>
        <v>0.29166666666666674</v>
      </c>
      <c r="O63" s="154"/>
      <c r="P63" s="154">
        <f ca="1">780-($Q$48+$Q$49+$Q$50+$Q$51+$Q$52+$Q$53+$Q$54+$Q$55)*1440</f>
        <v>0</v>
      </c>
      <c r="Q63" s="18" t="str">
        <f ca="1">CONCATENATE(TEXT(INT(CEILING(INDIRECT("P63"),5)/60),"00"),":",TEXT(MOD(CEILING(INDIRECT("P63"),5),60),"00"))</f>
        <v>00:00</v>
      </c>
      <c r="R63" s="153">
        <f ca="1">$R$62+$U$62</f>
        <v>0.29166666666666663</v>
      </c>
      <c r="S63" s="154"/>
      <c r="T63" s="154">
        <f ca="1">780-($U$48+$U$49+$U$50+$U$51+$U$52+$U$53+$U$54+$U$55)*1440</f>
        <v>0</v>
      </c>
      <c r="U63" s="18" t="str">
        <f ca="1">CONCATENATE(TEXT(INT(CEILING(INDIRECT("T63"),5)/60),"00"),":",TEXT(MOD(CEILING(INDIRECT("T63"),5),60),"00"))</f>
        <v>00:00</v>
      </c>
      <c r="V63" s="153">
        <f ca="1">$V$62+$Y$62</f>
        <v>0.2916666666666668</v>
      </c>
      <c r="W63" s="154"/>
      <c r="X63" s="154">
        <f ca="1">780-($Y$48+$Y$49+$Y$50+$Y$51+$Y$52+$Y$53+$Y$54+$Y$55)*1440</f>
        <v>0</v>
      </c>
      <c r="Y63" s="18" t="str">
        <f ca="1">CONCATENATE(TEXT(INT(CEILING(INDIRECT("X63"),5)/60),"00"),":",TEXT(MOD(CEILING(INDIRECT("X63"),5),60),"00"))</f>
        <v>00:00</v>
      </c>
      <c r="Z63" s="153">
        <f ca="1">$Z$62+$AC$62</f>
        <v>0.29166666666666657</v>
      </c>
      <c r="AA63" s="154"/>
      <c r="AB63" s="154">
        <f ca="1">780-($AC$48+$AC$49+$AC$50+$AC$51+$AC$52+$AC$53+$AC$54+$AC$55)*1440</f>
        <v>0</v>
      </c>
      <c r="AC63" s="18" t="str">
        <f ca="1">CONCATENATE(TEXT(INT(CEILING(INDIRECT("AB63"),5)/60),"00"),":",TEXT(MOD(CEILING(INDIRECT("AB63"),5),60),"00"))</f>
        <v>00:00</v>
      </c>
    </row>
    <row r="64" spans="2:29" ht="13.5" customHeight="1" x14ac:dyDescent="0.25">
      <c r="D64" s="192">
        <f ca="1">660-($E$56+$E$57+$E$58+$E$59+$E$60+$E$61+$E$62)*1440</f>
        <v>0</v>
      </c>
      <c r="E64" s="11" t="str">
        <f ca="1">CONCATENATE(TEXT(INT(CEILING(INDIRECT("D64"),5)/60),"00"),":",TEXT(MOD(CEILING(INDIRECT("D64"),5),60),"00"))</f>
        <v>00:00</v>
      </c>
      <c r="H64" s="192">
        <f ca="1">660-($I$56+$I$57+$I$58+$I$59+$I$60+$I$61+$I$62)*1440</f>
        <v>0</v>
      </c>
      <c r="I64" s="11" t="str">
        <f ca="1">CONCATENATE(TEXT(INT(CEILING(INDIRECT("H64"),5)/60),"00"),":",TEXT(MOD(CEILING(INDIRECT("H64"),5),60),"00"))</f>
        <v>00:00</v>
      </c>
      <c r="L64" s="192">
        <f ca="1">660-($M$56+$M$57+$M$58+$M$59+$M$60+$M$61+$M$62)*1440</f>
        <v>0</v>
      </c>
      <c r="M64" s="11" t="str">
        <f ca="1">CONCATENATE(TEXT(INT(CEILING(INDIRECT("L64"),5)/60),"00"),":",TEXT(MOD(CEILING(INDIRECT("L64"),5),60),"00"))</f>
        <v>00:00</v>
      </c>
      <c r="Q64" s="11" t="str">
        <f ca="1">CONCATENATE(TEXT(INT(CEILING(INDIRECT("P64"),5)/60),"00"),":",TEXT(MOD(CEILING(INDIRECT("P64"),5),60),"00"))</f>
        <v>00:00</v>
      </c>
      <c r="T64" s="192">
        <f ca="1">660-($U$56+$U$57+$U$58+$U$59+$U$60+$U$61+$U$62)*1440</f>
        <v>0</v>
      </c>
      <c r="U64" s="11" t="str">
        <f ca="1">CONCATENATE(TEXT(INT(CEILING(INDIRECT("T64"),5)/60),"00"),":",TEXT(MOD(CEILING(INDIRECT("T64"),5),60),"00"))</f>
        <v>00:00</v>
      </c>
      <c r="X64" s="192">
        <f ca="1">660-($Y$56+$Y$57+$Y$58+$Y$59+$Y$60+$Y$61+$Y$62)*1440</f>
        <v>0</v>
      </c>
      <c r="Y64" s="11" t="str">
        <f ca="1">CONCATENATE(TEXT(INT(CEILING(INDIRECT("X64"),5)/60),"00"),":",TEXT(MOD(CEILING(INDIRECT("X64"),5),60),"00"))</f>
        <v>00:00</v>
      </c>
      <c r="AB64" s="192">
        <f ca="1">660-($AC$56+$AC$57+$AC$58+$AC$59+$AC$60+$AC$61+$AC$62)*1440</f>
        <v>0</v>
      </c>
      <c r="AC64" s="11" t="str">
        <f ca="1">CONCATENATE(TEXT(INT(CEILING(INDIRECT("AB64"),5)/60),"00"),":",TEXT(MOD(CEILING(INDIRECT("AB64"),5),60),"00"))</f>
        <v>00:00</v>
      </c>
    </row>
    <row r="65" spans="2:29" ht="13.5" customHeight="1" thickBot="1" x14ac:dyDescent="0.25">
      <c r="E65" s="11"/>
      <c r="I65" s="11"/>
      <c r="M65" s="11"/>
      <c r="Q65" s="11"/>
      <c r="U65" s="11"/>
      <c r="Y65" s="11"/>
      <c r="AC65" s="11"/>
    </row>
    <row r="66" spans="2:29" s="6" customFormat="1" ht="13.5" customHeight="1" thickBot="1" x14ac:dyDescent="0.25">
      <c r="B66" s="3" t="s">
        <v>8</v>
      </c>
      <c r="C66" s="228">
        <f>$AA$46+1</f>
        <v>43787</v>
      </c>
      <c r="D66" s="5" t="s">
        <v>7</v>
      </c>
      <c r="E66" s="189"/>
      <c r="F66" s="3" t="s">
        <v>8</v>
      </c>
      <c r="G66" s="4">
        <f>$C$66+1</f>
        <v>43788</v>
      </c>
      <c r="H66" s="5" t="s">
        <v>7</v>
      </c>
      <c r="I66" s="189"/>
      <c r="J66" s="3" t="s">
        <v>8</v>
      </c>
      <c r="K66" s="4">
        <f>$G$66+1</f>
        <v>43789</v>
      </c>
      <c r="L66" s="5" t="s">
        <v>7</v>
      </c>
      <c r="M66" s="189"/>
      <c r="N66" s="3" t="s">
        <v>8</v>
      </c>
      <c r="O66" s="4">
        <f>$K$66+1</f>
        <v>43790</v>
      </c>
      <c r="P66" s="5" t="s">
        <v>7</v>
      </c>
      <c r="Q66" s="189"/>
      <c r="R66" s="3" t="s">
        <v>8</v>
      </c>
      <c r="S66" s="4">
        <f>$O$66+1</f>
        <v>43791</v>
      </c>
      <c r="T66" s="5" t="s">
        <v>7</v>
      </c>
      <c r="U66" s="189"/>
      <c r="V66" s="3" t="s">
        <v>8</v>
      </c>
      <c r="W66" s="228">
        <f>$S$66+1</f>
        <v>43792</v>
      </c>
      <c r="X66" s="5" t="s">
        <v>7</v>
      </c>
      <c r="Y66" s="189"/>
      <c r="Z66" s="3" t="s">
        <v>8</v>
      </c>
      <c r="AA66" s="4">
        <f>$W$66+1</f>
        <v>43793</v>
      </c>
      <c r="AB66" s="5" t="s">
        <v>7</v>
      </c>
      <c r="AC66" s="189"/>
    </row>
    <row r="67" spans="2:29" ht="9" customHeight="1" x14ac:dyDescent="0.2">
      <c r="B67" s="7"/>
      <c r="C67" s="37"/>
      <c r="D67" s="8"/>
      <c r="E67" s="11"/>
      <c r="F67" s="7"/>
      <c r="G67" s="37"/>
      <c r="H67" s="8"/>
      <c r="I67" s="11"/>
      <c r="J67" s="7"/>
      <c r="K67" s="37"/>
      <c r="L67" s="8"/>
      <c r="M67" s="11"/>
      <c r="N67" s="7"/>
      <c r="O67" s="37"/>
      <c r="P67" s="8"/>
      <c r="Q67" s="11"/>
      <c r="R67" s="7"/>
      <c r="S67" s="37"/>
      <c r="T67" s="8"/>
      <c r="U67" s="11"/>
      <c r="V67" s="7"/>
      <c r="W67" s="37"/>
      <c r="X67" s="8"/>
      <c r="Y67" s="11"/>
      <c r="Z67" s="7"/>
      <c r="AA67" s="37"/>
      <c r="AB67" s="8"/>
      <c r="AC67" s="11"/>
    </row>
    <row r="68" spans="2:29" ht="13.5" customHeight="1" x14ac:dyDescent="0.2">
      <c r="B68" s="9">
        <f ca="1">$B$69-$E$68</f>
        <v>0.2916666666666668</v>
      </c>
      <c r="C68" s="39" t="s">
        <v>420</v>
      </c>
      <c r="D68" s="10">
        <v>81</v>
      </c>
      <c r="E68" s="11" t="str">
        <f ca="1">CONCATENATE(TEXT(INT(CEILING(INDIRECT("D68"),5)/60),"00"),":",TEXT(MOD(CEILING(INDIRECT("D68"),5),60),"00"))</f>
        <v>01:25</v>
      </c>
      <c r="F68" s="9">
        <f ca="1">$F$69-$I$68</f>
        <v>0.2916666666666668</v>
      </c>
      <c r="G68" s="39" t="s">
        <v>27</v>
      </c>
      <c r="H68" s="10">
        <v>88</v>
      </c>
      <c r="I68" s="11" t="str">
        <f ca="1">CONCATENATE(TEXT(INT(CEILING(INDIRECT("H68"),5)/60),"00"),":",TEXT(MOD(CEILING(INDIRECT("H68"),5),60),"00"))</f>
        <v>01:30</v>
      </c>
      <c r="J68" s="9">
        <f ca="1">$J$69-$M$68</f>
        <v>0.2916666666666668</v>
      </c>
      <c r="K68" s="39" t="s">
        <v>76</v>
      </c>
      <c r="L68" s="10">
        <v>88</v>
      </c>
      <c r="M68" s="11" t="str">
        <f ca="1">CONCATENATE(TEXT(INT(CEILING(INDIRECT("L68"),5)/60),"00"),":",TEXT(MOD(CEILING(INDIRECT("L68"),5),60),"00"))</f>
        <v>01:30</v>
      </c>
      <c r="N68" s="9">
        <f ca="1">$N$69-$Q$68</f>
        <v>0.29166666666666663</v>
      </c>
      <c r="O68" s="50" t="s">
        <v>431</v>
      </c>
      <c r="P68" s="50">
        <v>107</v>
      </c>
      <c r="Q68" s="11" t="str">
        <f ca="1">CONCATENATE(TEXT(INT(CEILING(INDIRECT("P68"),5)/60),"00"),":",TEXT(MOD(CEILING(INDIRECT("P68"),5),60),"00"))</f>
        <v>01:50</v>
      </c>
      <c r="R68" s="9">
        <f ca="1">$R$69-$U$68</f>
        <v>0.29166666666666663</v>
      </c>
      <c r="S68" s="39" t="s">
        <v>425</v>
      </c>
      <c r="T68" s="10">
        <v>76</v>
      </c>
      <c r="U68" s="11" t="str">
        <f ca="1">CONCATENATE(TEXT(INT(CEILING(INDIRECT("T68"),5)/60),"00"),":",TEXT(MOD(CEILING(INDIRECT("T68"),5),60),"00"))</f>
        <v>01:20</v>
      </c>
      <c r="V68" s="9">
        <f ca="1">$V$69-$Y$68</f>
        <v>0.2916666666666668</v>
      </c>
      <c r="W68" s="39" t="s">
        <v>422</v>
      </c>
      <c r="X68" s="10">
        <v>66</v>
      </c>
      <c r="Y68" s="11" t="str">
        <f ca="1">CONCATENATE(TEXT(INT(CEILING(INDIRECT("X68"),5)/60),"00"),":",TEXT(MOD(CEILING(INDIRECT("X68"),5),60),"00"))</f>
        <v>01:10</v>
      </c>
      <c r="Z68" s="9">
        <f ca="1">$Z$69-$AC$68</f>
        <v>0.29166666666666674</v>
      </c>
      <c r="AA68" s="40" t="s">
        <v>429</v>
      </c>
      <c r="AB68" s="10">
        <v>106</v>
      </c>
      <c r="AC68" s="11" t="str">
        <f ca="1">CONCATENATE(TEXT(INT(CEILING(INDIRECT("AB68"),5)/60),"00"),":",TEXT(MOD(CEILING(INDIRECT("AB68"),5),60),"00"))</f>
        <v>01:50</v>
      </c>
    </row>
    <row r="69" spans="2:29" ht="13.5" customHeight="1" x14ac:dyDescent="0.2">
      <c r="B69" s="9">
        <f ca="1">$B$70-$E$69</f>
        <v>0.35069444444444459</v>
      </c>
      <c r="C69" s="39" t="s">
        <v>422</v>
      </c>
      <c r="D69" s="10">
        <v>66</v>
      </c>
      <c r="E69" s="11" t="str">
        <f ca="1">CONCATENATE(TEXT(INT(CEILING(INDIRECT("D69"),5)/60),"00"),":",TEXT(MOD(CEILING(INDIRECT("D69"),5),60),"00"))</f>
        <v>01:10</v>
      </c>
      <c r="F69" s="9">
        <f ca="1">$F$70-$I$69</f>
        <v>0.3541666666666668</v>
      </c>
      <c r="G69" s="39" t="s">
        <v>329</v>
      </c>
      <c r="H69" s="10">
        <v>102</v>
      </c>
      <c r="I69" s="11" t="str">
        <f ca="1">CONCATENATE(TEXT(INT(CEILING(INDIRECT("H69"),5)/60),"00"),":",TEXT(MOD(CEILING(INDIRECT("H69"),5),60),"00"))</f>
        <v>01:45</v>
      </c>
      <c r="J69" s="9">
        <f ca="1">$J$70-$M$69</f>
        <v>0.3541666666666668</v>
      </c>
      <c r="K69" s="39" t="s">
        <v>77</v>
      </c>
      <c r="L69" s="10">
        <v>86</v>
      </c>
      <c r="M69" s="11" t="str">
        <f ca="1">CONCATENATE(TEXT(INT(CEILING(INDIRECT("L69"),5)/60),"00"),":",TEXT(MOD(CEILING(INDIRECT("L69"),5),60),"00"))</f>
        <v>01:30</v>
      </c>
      <c r="N69" s="9">
        <f ca="1">$N$70-$Q$69</f>
        <v>0.36805555555555552</v>
      </c>
      <c r="O69" s="39" t="s">
        <v>30</v>
      </c>
      <c r="P69" s="10">
        <v>86</v>
      </c>
      <c r="Q69" s="11" t="str">
        <f ca="1">CONCATENATE(TEXT(INT(CEILING(INDIRECT("P69"),5)/60),"00"),":",TEXT(MOD(CEILING(INDIRECT("P69"),5),60),"00"))</f>
        <v>01:30</v>
      </c>
      <c r="R69" s="9">
        <f ca="1">$R$70-$U$69</f>
        <v>0.34722222222222221</v>
      </c>
      <c r="S69" s="39" t="s">
        <v>44</v>
      </c>
      <c r="T69" s="10">
        <v>103</v>
      </c>
      <c r="U69" s="11" t="str">
        <f ca="1">CONCATENATE(TEXT(INT(CEILING(INDIRECT("T69"),5)/60),"00"),":",TEXT(MOD(CEILING(INDIRECT("T69"),5),60),"00"))</f>
        <v>01:45</v>
      </c>
      <c r="V69" s="9">
        <f ca="1">$V$70-$Y$69</f>
        <v>0.3402777777777779</v>
      </c>
      <c r="W69" s="39" t="s">
        <v>424</v>
      </c>
      <c r="X69" s="10">
        <v>79</v>
      </c>
      <c r="Y69" s="11" t="str">
        <f ca="1">CONCATENATE(TEXT(INT(CEILING(INDIRECT("X69"),5)/60),"00"),":",TEXT(MOD(CEILING(INDIRECT("X69"),5),60),"00"))</f>
        <v>01:20</v>
      </c>
      <c r="Z69" s="9">
        <f ca="1">$Z$70-$AC$69</f>
        <v>0.36805555555555564</v>
      </c>
      <c r="AA69" s="39" t="s">
        <v>27</v>
      </c>
      <c r="AB69" s="10">
        <v>88</v>
      </c>
      <c r="AC69" s="11" t="str">
        <f ca="1">CONCATENATE(TEXT(INT(CEILING(INDIRECT("AB69"),5)/60),"00"),":",TEXT(MOD(CEILING(INDIRECT("AB69"),5),60),"00"))</f>
        <v>01:30</v>
      </c>
    </row>
    <row r="70" spans="2:29" ht="13.5" customHeight="1" x14ac:dyDescent="0.2">
      <c r="B70" s="9">
        <f ca="1">$B$71-$E$70</f>
        <v>0.39930555555555569</v>
      </c>
      <c r="C70" s="39" t="s">
        <v>424</v>
      </c>
      <c r="D70" s="10">
        <v>79</v>
      </c>
      <c r="E70" s="11" t="str">
        <f ca="1">CONCATENATE(TEXT(INT(CEILING(INDIRECT("D70"),5)/60),"00"),":",TEXT(MOD(CEILING(INDIRECT("D70"),5),60),"00"))</f>
        <v>01:20</v>
      </c>
      <c r="F70" s="9">
        <f ca="1">$F$71-$I$70</f>
        <v>0.42708333333333348</v>
      </c>
      <c r="G70" s="40" t="s">
        <v>38</v>
      </c>
      <c r="H70" s="10">
        <v>89</v>
      </c>
      <c r="I70" s="11" t="str">
        <f ca="1">CONCATENATE(TEXT(INT(CEILING(INDIRECT("H70"),5)/60),"00"),":",TEXT(MOD(CEILING(INDIRECT("H70"),5),60),"00"))</f>
        <v>01:30</v>
      </c>
      <c r="J70" s="9">
        <f ca="1">$J$71-$M$70</f>
        <v>0.4166666666666668</v>
      </c>
      <c r="K70" s="39" t="s">
        <v>333</v>
      </c>
      <c r="L70" s="10">
        <v>106</v>
      </c>
      <c r="M70" s="11" t="str">
        <f ca="1">CONCATENATE(TEXT(INT(CEILING(INDIRECT("L70"),5)/60),"00"),":",TEXT(MOD(CEILING(INDIRECT("L70"),5),60),"00"))</f>
        <v>01:50</v>
      </c>
      <c r="N70" s="9">
        <f ca="1">$N$71-$Q$70</f>
        <v>0.43055555555555552</v>
      </c>
      <c r="O70" s="41" t="s">
        <v>310</v>
      </c>
      <c r="P70" s="10">
        <v>108</v>
      </c>
      <c r="Q70" s="11" t="str">
        <f ca="1">CONCATENATE(TEXT(INT(CEILING(INDIRECT("P70"),5)/60),"00"),":",TEXT(MOD(CEILING(INDIRECT("P70"),5),60),"00"))</f>
        <v>01:50</v>
      </c>
      <c r="R70" s="9">
        <f ca="1">$R$71-$U$70</f>
        <v>0.4201388888888889</v>
      </c>
      <c r="S70" s="39" t="s">
        <v>315</v>
      </c>
      <c r="T70" s="10">
        <v>88</v>
      </c>
      <c r="U70" s="11" t="str">
        <f ca="1">CONCATENATE(TEXT(INT(CEILING(INDIRECT("T70"),5)/60),"00"),":",TEXT(MOD(CEILING(INDIRECT("T70"),5),60),"00"))</f>
        <v>01:30</v>
      </c>
      <c r="V70" s="9">
        <f ca="1">$V$71-$Y$70</f>
        <v>0.39583333333333343</v>
      </c>
      <c r="W70" s="39" t="s">
        <v>420</v>
      </c>
      <c r="X70" s="10">
        <v>81</v>
      </c>
      <c r="Y70" s="11" t="str">
        <f ca="1">CONCATENATE(TEXT(INT(CEILING(INDIRECT("X70"),5)/60),"00"),":",TEXT(MOD(CEILING(INDIRECT("X70"),5),60),"00"))</f>
        <v>01:25</v>
      </c>
      <c r="Z70" s="9">
        <f ca="1">$Z$71-$AC$70</f>
        <v>0.43055555555555564</v>
      </c>
      <c r="AA70" s="39" t="s">
        <v>33</v>
      </c>
      <c r="AB70" s="10">
        <v>86</v>
      </c>
      <c r="AC70" s="11" t="str">
        <f ca="1">CONCATENATE(TEXT(INT(CEILING(INDIRECT("AB70"),5)/60),"00"),":",TEXT(MOD(CEILING(INDIRECT("AB70"),5),60),"00"))</f>
        <v>01:30</v>
      </c>
    </row>
    <row r="71" spans="2:29" ht="13.5" customHeight="1" x14ac:dyDescent="0.2">
      <c r="B71" s="9">
        <f ca="1">$B$72-$E$71</f>
        <v>0.45486111111111122</v>
      </c>
      <c r="C71" s="39" t="s">
        <v>325</v>
      </c>
      <c r="D71" s="10">
        <v>101</v>
      </c>
      <c r="E71" s="11" t="str">
        <f ca="1">CONCATENATE(TEXT(INT(CEILING(INDIRECT("D71"),5)/60),"00"),":",TEXT(MOD(CEILING(INDIRECT("D71"),5),60),"00"))</f>
        <v>01:45</v>
      </c>
      <c r="F71" s="9">
        <f ca="1">$F$72-$I$71</f>
        <v>0.48958333333333348</v>
      </c>
      <c r="G71" s="39" t="s">
        <v>33</v>
      </c>
      <c r="H71" s="10">
        <v>86</v>
      </c>
      <c r="I71" s="11" t="str">
        <f ca="1">CONCATENATE(TEXT(INT(CEILING(INDIRECT("H71"),5)/60),"00"),":",TEXT(MOD(CEILING(INDIRECT("H71"),5),60),"00"))</f>
        <v>01:30</v>
      </c>
      <c r="J71" s="9">
        <f ca="1">$J$72-$M$71</f>
        <v>0.49305555555555569</v>
      </c>
      <c r="K71" s="50" t="s">
        <v>426</v>
      </c>
      <c r="L71" s="50">
        <v>92</v>
      </c>
      <c r="M71" s="11" t="str">
        <f ca="1">CONCATENATE(TEXT(INT(CEILING(INDIRECT("L71"),5)/60),"00"),":",TEXT(MOD(CEILING(INDIRECT("L71"),5),60),"00"))</f>
        <v>01:35</v>
      </c>
      <c r="N71" s="9">
        <f ca="1">$N$72-$Q$71</f>
        <v>0.50694444444444442</v>
      </c>
      <c r="O71" s="40" t="s">
        <v>319</v>
      </c>
      <c r="P71" s="10">
        <v>87</v>
      </c>
      <c r="Q71" s="11" t="str">
        <f ca="1">CONCATENATE(TEXT(INT(CEILING(INDIRECT("P71"),5)/60),"00"),":",TEXT(MOD(CEILING(INDIRECT("P71"),5),60),"00"))</f>
        <v>01:30</v>
      </c>
      <c r="R71" s="9">
        <f ca="1">$R$72-$U$71</f>
        <v>0.4826388888888889</v>
      </c>
      <c r="S71" s="39" t="s">
        <v>84</v>
      </c>
      <c r="T71" s="10">
        <v>101</v>
      </c>
      <c r="U71" s="11" t="str">
        <f ca="1">CONCATENATE(TEXT(INT(CEILING(INDIRECT("T71"),5)/60),"00"),":",TEXT(MOD(CEILING(INDIRECT("T71"),5),60),"00"))</f>
        <v>01:45</v>
      </c>
      <c r="V71" s="9">
        <f ca="1">$V$72-$Y$71</f>
        <v>0.45486111111111122</v>
      </c>
      <c r="W71" s="41" t="s">
        <v>423</v>
      </c>
      <c r="X71" s="10">
        <v>101</v>
      </c>
      <c r="Y71" s="11" t="str">
        <f ca="1">CONCATENATE(TEXT(INT(CEILING(INDIRECT("X71"),5)/60),"00"),":",TEXT(MOD(CEILING(INDIRECT("X71"),5),60),"00"))</f>
        <v>01:45</v>
      </c>
      <c r="Z71" s="9">
        <f ca="1">$Z$72-$AC$71</f>
        <v>0.49305555555555564</v>
      </c>
      <c r="AA71" s="39" t="s">
        <v>423</v>
      </c>
      <c r="AB71" s="10">
        <v>101</v>
      </c>
      <c r="AC71" s="11" t="str">
        <f ca="1">CONCATENATE(TEXT(INT(CEILING(INDIRECT("AB71"),5)/60),"00"),":",TEXT(MOD(CEILING(INDIRECT("AB71"),5),60),"00"))</f>
        <v>01:45</v>
      </c>
    </row>
    <row r="72" spans="2:29" ht="13.5" customHeight="1" x14ac:dyDescent="0.2">
      <c r="B72" s="9">
        <f ca="1">$B$73-$E$72</f>
        <v>0.5277777777777779</v>
      </c>
      <c r="C72" s="41" t="s">
        <v>423</v>
      </c>
      <c r="D72" s="10">
        <v>101</v>
      </c>
      <c r="E72" s="11" t="str">
        <f ca="1">CONCATENATE(TEXT(INT(CEILING(INDIRECT("D72"),5)/60),"00"),":",TEXT(MOD(CEILING(INDIRECT("D72"),5),60),"00"))</f>
        <v>01:45</v>
      </c>
      <c r="F72" s="9">
        <f ca="1">$F$73-$I$72</f>
        <v>0.55208333333333348</v>
      </c>
      <c r="G72" s="39" t="s">
        <v>36</v>
      </c>
      <c r="H72" s="10">
        <v>96</v>
      </c>
      <c r="I72" s="11" t="str">
        <f ca="1">CONCATENATE(TEXT(INT(CEILING(INDIRECT("H72"),5)/60),"00"),":",TEXT(MOD(CEILING(INDIRECT("H72"),5),60),"00"))</f>
        <v>01:40</v>
      </c>
      <c r="J72" s="9">
        <f ca="1">$J$73-$M$72</f>
        <v>0.5590277777777779</v>
      </c>
      <c r="K72" s="40" t="s">
        <v>433</v>
      </c>
      <c r="L72" s="10">
        <v>96</v>
      </c>
      <c r="M72" s="11" t="str">
        <f ca="1">CONCATENATE(TEXT(INT(CEILING(INDIRECT("L72"),5)/60),"00"),":",TEXT(MOD(CEILING(INDIRECT("L72"),5),60),"00"))</f>
        <v>01:40</v>
      </c>
      <c r="N72" s="9">
        <f ca="1">$N$73-$Q$72</f>
        <v>0.56944444444444442</v>
      </c>
      <c r="O72" s="39" t="s">
        <v>312</v>
      </c>
      <c r="P72" s="10">
        <v>108</v>
      </c>
      <c r="Q72" s="11" t="str">
        <f ca="1">CONCATENATE(TEXT(INT(CEILING(INDIRECT("P72"),5)/60),"00"),":",TEXT(MOD(CEILING(INDIRECT("P72"),5),60),"00"))</f>
        <v>01:50</v>
      </c>
      <c r="R72" s="9">
        <f ca="1">$R$73-$U$72</f>
        <v>0.55555555555555558</v>
      </c>
      <c r="S72" s="39" t="s">
        <v>428</v>
      </c>
      <c r="T72" s="10">
        <v>83</v>
      </c>
      <c r="U72" s="11" t="str">
        <f ca="1">CONCATENATE(TEXT(INT(CEILING(INDIRECT("T72"),5)/60),"00"),":",TEXT(MOD(CEILING(INDIRECT("T72"),5),60),"00"))</f>
        <v>01:25</v>
      </c>
      <c r="V72" s="9">
        <f ca="1">$V$73-$Y$72</f>
        <v>0.5277777777777779</v>
      </c>
      <c r="W72" s="39" t="s">
        <v>325</v>
      </c>
      <c r="X72" s="10">
        <v>101</v>
      </c>
      <c r="Y72" s="11" t="str">
        <f ca="1">CONCATENATE(TEXT(INT(CEILING(INDIRECT("X72"),5)/60),"00"),":",TEXT(MOD(CEILING(INDIRECT("X72"),5),60),"00"))</f>
        <v>01:45</v>
      </c>
      <c r="Z72" s="9">
        <f ca="1">$Z$73-$AC$72</f>
        <v>0.56597222222222232</v>
      </c>
      <c r="AA72" s="252" t="s">
        <v>36</v>
      </c>
      <c r="AB72" s="251">
        <v>96</v>
      </c>
      <c r="AC72" s="11" t="str">
        <f ca="1">CONCATENATE(TEXT(INT(CEILING(INDIRECT("AB72"),5)/60),"00"),":",TEXT(MOD(CEILING(INDIRECT("AB72"),5),60),"00"))</f>
        <v>01:40</v>
      </c>
    </row>
    <row r="73" spans="2:29" ht="13.5" customHeight="1" x14ac:dyDescent="0.2">
      <c r="B73" s="9">
        <f ca="1">$B$74-$E$73</f>
        <v>0.60069444444444453</v>
      </c>
      <c r="C73" s="39" t="s">
        <v>323</v>
      </c>
      <c r="D73" s="10">
        <v>102</v>
      </c>
      <c r="E73" s="11" t="str">
        <f ca="1">CONCATENATE(TEXT(INT(CEILING(INDIRECT("D73"),5)/60),"00"),":",TEXT(MOD(CEILING(INDIRECT("D73"),5),60),"00"))</f>
        <v>01:45</v>
      </c>
      <c r="F73" s="9">
        <f ca="1">$F$74-$I$73</f>
        <v>0.6215277777777779</v>
      </c>
      <c r="G73" s="40" t="s">
        <v>429</v>
      </c>
      <c r="H73" s="10">
        <v>106</v>
      </c>
      <c r="I73" s="11" t="str">
        <f ca="1">CONCATENATE(TEXT(INT(CEILING(INDIRECT("H73"),5)/60),"00"),":",TEXT(MOD(CEILING(INDIRECT("H73"),5),60),"00"))</f>
        <v>01:50</v>
      </c>
      <c r="J73" s="9">
        <f ca="1">$J$74-$M$73</f>
        <v>0.62847222222222232</v>
      </c>
      <c r="K73" s="50" t="s">
        <v>427</v>
      </c>
      <c r="L73" s="50">
        <v>81</v>
      </c>
      <c r="M73" s="11" t="str">
        <f ca="1">CONCATENATE(TEXT(INT(CEILING(INDIRECT("L73"),5)/60),"00"),":",TEXT(MOD(CEILING(INDIRECT("L73"),5),60),"00"))</f>
        <v>01:25</v>
      </c>
      <c r="N73" s="9">
        <f ca="1">$N$74-$Q$73</f>
        <v>0.64583333333333337</v>
      </c>
      <c r="O73" s="39" t="s">
        <v>430</v>
      </c>
      <c r="P73" s="10">
        <v>81</v>
      </c>
      <c r="Q73" s="11" t="str">
        <f ca="1">CONCATENATE(TEXT(INT(CEILING(INDIRECT("P73"),5)/60),"00"),":",TEXT(MOD(CEILING(INDIRECT("P73"),5),60),"00"))</f>
        <v>01:25</v>
      </c>
      <c r="R73" s="9">
        <f ca="1">$R$74-$U$73</f>
        <v>0.61458333333333337</v>
      </c>
      <c r="S73" s="40" t="s">
        <v>55</v>
      </c>
      <c r="T73" s="10">
        <v>116</v>
      </c>
      <c r="U73" s="11" t="str">
        <f ca="1">CONCATENATE(TEXT(INT(CEILING(INDIRECT("T73"),5)/60),"00"),":",TEXT(MOD(CEILING(INDIRECT("T73"),5),60),"00"))</f>
        <v>02:00</v>
      </c>
      <c r="V73" s="9">
        <f ca="1">$V$74-$Y$73</f>
        <v>0.60069444444444453</v>
      </c>
      <c r="W73" s="39" t="s">
        <v>323</v>
      </c>
      <c r="X73" s="10">
        <v>102</v>
      </c>
      <c r="Y73" s="11" t="str">
        <f ca="1">CONCATENATE(TEXT(INT(CEILING(INDIRECT("X73"),5)/60),"00"),":",TEXT(MOD(CEILING(INDIRECT("X73"),5),60),"00"))</f>
        <v>01:45</v>
      </c>
      <c r="Z73" s="9">
        <f ca="1">$Z$74-$AC$73</f>
        <v>0.63541666666666674</v>
      </c>
      <c r="AA73" s="40" t="s">
        <v>38</v>
      </c>
      <c r="AB73" s="10">
        <v>89</v>
      </c>
      <c r="AC73" s="11" t="str">
        <f ca="1">CONCATENATE(TEXT(INT(CEILING(INDIRECT("AB73"),5)/60),"00"),":",TEXT(MOD(CEILING(INDIRECT("AB73"),5),60),"00"))</f>
        <v>01:30</v>
      </c>
    </row>
    <row r="74" spans="2:29" ht="13.5" customHeight="1" x14ac:dyDescent="0.2">
      <c r="B74" s="9">
        <f ca="1">$B$75-$E$74</f>
        <v>0.67361111111111116</v>
      </c>
      <c r="C74" s="39" t="s">
        <v>314</v>
      </c>
      <c r="D74" s="10">
        <v>122</v>
      </c>
      <c r="E74" s="11" t="str">
        <f ca="1">CONCATENATE(TEXT(INT(CEILING(INDIRECT("D74"),5)/60),"00"),":",TEXT(MOD(CEILING(INDIRECT("D74"),5),60),"00"))</f>
        <v>02:05</v>
      </c>
      <c r="F74" s="9">
        <f ca="1">$F$75-$I$74</f>
        <v>0.69791666666666674</v>
      </c>
      <c r="G74" s="40" t="s">
        <v>243</v>
      </c>
      <c r="H74" s="10">
        <v>103</v>
      </c>
      <c r="I74" s="11" t="str">
        <f ca="1">CONCATENATE(TEXT(INT(CEILING(INDIRECT("H74"),5)/60),"00"),":",TEXT(MOD(CEILING(INDIRECT("H74"),5),60),"00"))</f>
        <v>01:45</v>
      </c>
      <c r="J74" s="9">
        <f ca="1">$J$75-$M$74</f>
        <v>0.68750000000000011</v>
      </c>
      <c r="K74" s="40" t="s">
        <v>44</v>
      </c>
      <c r="L74" s="10">
        <v>103</v>
      </c>
      <c r="M74" s="11" t="str">
        <f ca="1">CONCATENATE(TEXT(INT(CEILING(INDIRECT("L74"),5)/60),"00"),":",TEXT(MOD(CEILING(INDIRECT("L74"),5),60),"00"))</f>
        <v>01:45</v>
      </c>
      <c r="N74" s="9">
        <f ca="1">$N$75-$Q$74</f>
        <v>0.70486111111111116</v>
      </c>
      <c r="O74" s="227" t="s">
        <v>421</v>
      </c>
      <c r="P74" s="227">
        <v>91</v>
      </c>
      <c r="Q74" s="11" t="str">
        <f ca="1">CONCATENATE(TEXT(INT(CEILING(INDIRECT("P74"),5)/60),"00"),":",TEXT(MOD(CEILING(INDIRECT("P74"),5),60),"00"))</f>
        <v>01:35</v>
      </c>
      <c r="R74" s="9">
        <f ca="1">$R$75-$U$74</f>
        <v>0.69791666666666674</v>
      </c>
      <c r="S74" s="41" t="s">
        <v>57</v>
      </c>
      <c r="T74" s="10">
        <v>101</v>
      </c>
      <c r="U74" s="11" t="str">
        <f ca="1">CONCATENATE(TEXT(INT(CEILING(INDIRECT("T74"),5)/60),"00"),":",TEXT(MOD(CEILING(INDIRECT("T74"),5),60),"00"))</f>
        <v>01:45</v>
      </c>
      <c r="V74" s="9">
        <f ca="1">$V$75-$Y$74</f>
        <v>0.67361111111111116</v>
      </c>
      <c r="W74" s="249" t="s">
        <v>84</v>
      </c>
      <c r="X74" s="1">
        <v>101</v>
      </c>
      <c r="Y74" s="11" t="str">
        <f ca="1">CONCATENATE(TEXT(INT(CEILING(INDIRECT("X74"),5)/60),"00"),":",TEXT(MOD(CEILING(INDIRECT("X74"),5),60),"00"))</f>
        <v>01:45</v>
      </c>
      <c r="Z74" s="9">
        <f ca="1">$Z$75-$AC$74</f>
        <v>0.69791666666666674</v>
      </c>
      <c r="AA74" s="41" t="s">
        <v>307</v>
      </c>
      <c r="AB74" s="12">
        <v>88</v>
      </c>
      <c r="AC74" s="11" t="str">
        <f ca="1">CONCATENATE(TEXT(INT(CEILING(INDIRECT("AB74"),5)/60),"00"),":",TEXT(MOD(CEILING(INDIRECT("AB74"),5),60),"00"))</f>
        <v>01:30</v>
      </c>
    </row>
    <row r="75" spans="2:29" ht="13.5" customHeight="1" x14ac:dyDescent="0.2">
      <c r="B75" s="9">
        <f ca="1">$B$76-$E$75</f>
        <v>0.76041666666666674</v>
      </c>
      <c r="C75" s="249" t="s">
        <v>84</v>
      </c>
      <c r="D75" s="1">
        <v>101</v>
      </c>
      <c r="E75" s="11" t="str">
        <f ca="1">CONCATENATE(TEXT(INT(CEILING(INDIRECT("D75"),5)/60),"00"),":",TEXT(MOD(CEILING(INDIRECT("D75"),5),60),"00"))</f>
        <v>01:45</v>
      </c>
      <c r="F75" s="9">
        <f ca="1">$F$76-$I$75</f>
        <v>0.77083333333333337</v>
      </c>
      <c r="G75" s="40" t="s">
        <v>309</v>
      </c>
      <c r="H75" s="10">
        <v>86</v>
      </c>
      <c r="I75" s="11" t="str">
        <f ca="1">CONCATENATE(TEXT(INT(CEILING(INDIRECT("H75"),5)/60),"00"),":",TEXT(MOD(CEILING(INDIRECT("H75"),5),60),"00"))</f>
        <v>01:30</v>
      </c>
      <c r="J75" s="9">
        <f ca="1">$J$76-$M$75</f>
        <v>0.76041666666666674</v>
      </c>
      <c r="K75" s="39" t="s">
        <v>316</v>
      </c>
      <c r="L75" s="10">
        <v>102</v>
      </c>
      <c r="M75" s="11" t="str">
        <f ca="1">CONCATENATE(TEXT(INT(CEILING(INDIRECT("L75"),5)/60),"00"),":",TEXT(MOD(CEILING(INDIRECT("L75"),5),60),"00"))</f>
        <v>01:45</v>
      </c>
      <c r="N75" s="9">
        <f ca="1">$N$76-$Q$75</f>
        <v>0.77083333333333337</v>
      </c>
      <c r="O75" s="39" t="s">
        <v>307</v>
      </c>
      <c r="P75" s="10">
        <v>88</v>
      </c>
      <c r="Q75" s="11" t="str">
        <f ca="1">CONCATENATE(TEXT(INT(CEILING(INDIRECT("P75"),5)/60),"00"),":",TEXT(MOD(CEILING(INDIRECT("P75"),5),60),"00"))</f>
        <v>01:30</v>
      </c>
      <c r="R75" s="9">
        <f ca="1">$R$76-$U$75</f>
        <v>0.77083333333333337</v>
      </c>
      <c r="S75" s="39" t="s">
        <v>313</v>
      </c>
      <c r="T75" s="10">
        <v>89</v>
      </c>
      <c r="U75" s="11" t="str">
        <f ca="1">CONCATENATE(TEXT(INT(CEILING(INDIRECT("T75"),5)/60),"00"),":",TEXT(MOD(CEILING(INDIRECT("T75"),5),60),"00"))</f>
        <v>01:30</v>
      </c>
      <c r="V75" s="9">
        <f ca="1">$V$76-$Y$75</f>
        <v>0.74652777777777779</v>
      </c>
      <c r="W75" s="39" t="s">
        <v>314</v>
      </c>
      <c r="X75" s="10">
        <v>122</v>
      </c>
      <c r="Y75" s="11" t="str">
        <f ca="1">CONCATENATE(TEXT(INT(CEILING(INDIRECT("X75"),5)/60),"00"),":",TEXT(MOD(CEILING(INDIRECT("X75"),5),60),"00"))</f>
        <v>02:05</v>
      </c>
      <c r="Z75" s="9">
        <f ca="1">$Z$76-$AC$75</f>
        <v>0.76041666666666674</v>
      </c>
      <c r="AA75" s="40" t="s">
        <v>243</v>
      </c>
      <c r="AB75" s="10">
        <v>103</v>
      </c>
      <c r="AC75" s="11" t="str">
        <f ca="1">CONCATENATE(TEXT(INT(CEILING(INDIRECT("AB75"),5)/60),"00"),":",TEXT(MOD(CEILING(INDIRECT("AB75"),5),60),"00"))</f>
        <v>01:45</v>
      </c>
    </row>
    <row r="76" spans="2:29" s="6" customFormat="1" ht="13.5" customHeight="1" x14ac:dyDescent="0.2">
      <c r="B76" s="27">
        <v>0.83333333333333337</v>
      </c>
      <c r="C76" s="47" t="s">
        <v>419</v>
      </c>
      <c r="D76" s="28">
        <v>111</v>
      </c>
      <c r="E76" s="11" t="str">
        <f ca="1">CONCATENATE(TEXT(INT(CEILING(INDIRECT("D76"),5)/60),"00"),":",TEXT(MOD(CEILING(INDIRECT("D76"),5),60),"00"))</f>
        <v>01:55</v>
      </c>
      <c r="F76" s="27">
        <v>0.83333333333333337</v>
      </c>
      <c r="G76" s="47" t="s">
        <v>90</v>
      </c>
      <c r="H76" s="28">
        <v>91</v>
      </c>
      <c r="I76" s="11" t="str">
        <f ca="1">CONCATENATE(TEXT(INT(CEILING(INDIRECT("H76"),5)/60),"00"),":",TEXT(MOD(CEILING(INDIRECT("H76"),5),60),"00"))</f>
        <v>01:35</v>
      </c>
      <c r="J76" s="27">
        <v>0.83333333333333337</v>
      </c>
      <c r="K76" s="47" t="s">
        <v>332</v>
      </c>
      <c r="L76" s="28">
        <v>98</v>
      </c>
      <c r="M76" s="11" t="str">
        <f ca="1">CONCATENATE(TEXT(INT(CEILING(INDIRECT("L76"),5)/60),"00"),":",TEXT(MOD(CEILING(INDIRECT("L76"),5),60),"00"))</f>
        <v>01:40</v>
      </c>
      <c r="N76" s="27">
        <v>0.83333333333333337</v>
      </c>
      <c r="O76" s="47" t="s">
        <v>334</v>
      </c>
      <c r="P76" s="28">
        <v>106</v>
      </c>
      <c r="Q76" s="11" t="str">
        <f ca="1">CONCATENATE(TEXT(INT(CEILING(INDIRECT("P76"),5)/60),"00"),":",TEXT(MOD(CEILING(INDIRECT("P76"),5),60),"00"))</f>
        <v>01:50</v>
      </c>
      <c r="R76" s="27">
        <v>0.83333333333333337</v>
      </c>
      <c r="S76" s="47" t="s">
        <v>336</v>
      </c>
      <c r="T76" s="28">
        <v>98</v>
      </c>
      <c r="U76" s="11" t="str">
        <f ca="1">CONCATENATE(TEXT(INT(CEILING(INDIRECT("T76"),5)/60),"00"),":",TEXT(MOD(CEILING(INDIRECT("T76"),5),60),"00"))</f>
        <v>01:40</v>
      </c>
      <c r="V76" s="27">
        <v>0.83333333333333337</v>
      </c>
      <c r="W76" s="225" t="s">
        <v>416</v>
      </c>
      <c r="X76" s="225">
        <v>92</v>
      </c>
      <c r="Y76" s="11" t="str">
        <f ca="1">CONCATENATE(TEXT(INT(CEILING(INDIRECT("X76"),5)/60),"00"),":",TEXT(MOD(CEILING(INDIRECT("X76"),5),60),"00"))</f>
        <v>01:35</v>
      </c>
      <c r="Z76" s="27">
        <v>0.83333333333333337</v>
      </c>
      <c r="AA76" s="47" t="s">
        <v>310</v>
      </c>
      <c r="AB76" s="28">
        <v>108</v>
      </c>
      <c r="AC76" s="11" t="str">
        <f ca="1">CONCATENATE(TEXT(INT(CEILING(INDIRECT("AB76"),5)/60),"00"),":",TEXT(MOD(CEILING(INDIRECT("AB76"),5),60),"00"))</f>
        <v>01:50</v>
      </c>
    </row>
    <row r="77" spans="2:29" ht="13.5" customHeight="1" x14ac:dyDescent="0.2">
      <c r="B77" s="9">
        <f ca="1">IF($B$76+$E$76&gt;1,$B$76+$E$76-1,$B$76+$E$76)</f>
        <v>0.91319444444444442</v>
      </c>
      <c r="C77" s="41" t="s">
        <v>434</v>
      </c>
      <c r="D77" s="10">
        <v>92</v>
      </c>
      <c r="E77" s="11" t="str">
        <f ca="1">CONCATENATE(TEXT(INT(CEILING(INDIRECT("D77"),5)/60),"00"),":",TEXT(MOD(CEILING(INDIRECT("D77"),5),60),"00"))</f>
        <v>01:35</v>
      </c>
      <c r="F77" s="9">
        <f ca="1">IF($F$76+$I$76&gt;1,$F$76+$I$76-1,$F$76+$I$76)</f>
        <v>0.89930555555555558</v>
      </c>
      <c r="G77" s="41" t="s">
        <v>327</v>
      </c>
      <c r="H77" s="12">
        <v>81</v>
      </c>
      <c r="I77" s="11" t="str">
        <f ca="1">CONCATENATE(TEXT(INT(CEILING(INDIRECT("H77"),5)/60),"00"),":",TEXT(MOD(CEILING(INDIRECT("H77"),5),60),"00"))</f>
        <v>01:25</v>
      </c>
      <c r="J77" s="9">
        <f ca="1">IF($J$76+$M$76&gt;1,$J$76+$M$76-1,$J$76+$M$76)</f>
        <v>0.90277777777777779</v>
      </c>
      <c r="K77" s="41" t="s">
        <v>361</v>
      </c>
      <c r="L77" s="12">
        <v>101</v>
      </c>
      <c r="M77" s="11" t="str">
        <f ca="1">CONCATENATE(TEXT(INT(CEILING(INDIRECT("L77"),5)/60),"00"),":",TEXT(MOD(CEILING(INDIRECT("L77"),5),60),"00"))</f>
        <v>01:45</v>
      </c>
      <c r="N77" s="9">
        <f ca="1">IF($N$76+$Q$76&gt;1,$N$76+$Q$76-1,$N$76+$Q$76)</f>
        <v>0.90972222222222232</v>
      </c>
      <c r="O77" s="41" t="s">
        <v>335</v>
      </c>
      <c r="P77" s="12">
        <v>93</v>
      </c>
      <c r="Q77" s="11" t="str">
        <f ca="1">CONCATENATE(TEXT(INT(CEILING(INDIRECT("P77"),5)/60),"00"),":",TEXT(MOD(CEILING(INDIRECT("P77"),5),60),"00"))</f>
        <v>01:35</v>
      </c>
      <c r="R77" s="9">
        <f ca="1">IF($R$76+$U$76&gt;1,$R$76+$U$76-1,$R$76+$U$76)</f>
        <v>0.90277777777777779</v>
      </c>
      <c r="S77" s="41" t="s">
        <v>432</v>
      </c>
      <c r="T77" s="12">
        <v>96</v>
      </c>
      <c r="U77" s="11" t="str">
        <f ca="1">CONCATENATE(TEXT(INT(CEILING(INDIRECT("T77"),5)/60),"00"),":",TEXT(MOD(CEILING(INDIRECT("T77"),5),60),"00"))</f>
        <v>01:40</v>
      </c>
      <c r="V77" s="9">
        <f ca="1">IF($V$76+$Y$76&gt;1,$V$76+$Y$76-1,$V$76+$Y$76)</f>
        <v>0.89930555555555558</v>
      </c>
      <c r="W77" s="41" t="s">
        <v>338</v>
      </c>
      <c r="X77" s="203">
        <v>92</v>
      </c>
      <c r="Y77" s="11" t="str">
        <f ca="1">CONCATENATE(TEXT(INT(CEILING(INDIRECT("X77"),5)/60),"00"),":",TEXT(MOD(CEILING(INDIRECT("X77"),5),60),"00"))</f>
        <v>01:35</v>
      </c>
      <c r="Z77" s="9">
        <f ca="1">IF($Z$76+$AC$76&gt;1,$Z$76+$AC$76-1,$Z$76+$AC$76)</f>
        <v>0.90972222222222232</v>
      </c>
      <c r="AA77" s="41" t="s">
        <v>301</v>
      </c>
      <c r="AB77" s="12">
        <v>98</v>
      </c>
      <c r="AC77" s="11" t="str">
        <f ca="1">CONCATENATE(TEXT(INT(CEILING(INDIRECT("AB77"),5)/60),"00"),":",TEXT(MOD(CEILING(INDIRECT("AB77"),5),60),"00"))</f>
        <v>01:40</v>
      </c>
    </row>
    <row r="78" spans="2:29" ht="13.5" customHeight="1" x14ac:dyDescent="0.2">
      <c r="B78" s="9">
        <f ca="1">IF($B$77+$E$77&gt;1,$B$77+$E$77-1,$B$77+$E$77)</f>
        <v>0.97916666666666663</v>
      </c>
      <c r="C78" s="41" t="s">
        <v>20</v>
      </c>
      <c r="D78" s="10">
        <v>94</v>
      </c>
      <c r="E78" s="11" t="str">
        <f ca="1">CONCATENATE(TEXT(INT(CEILING(INDIRECT("D78"),5)/60),"00"),":",TEXT(MOD(CEILING(INDIRECT("D78"),5),60),"00"))</f>
        <v>01:35</v>
      </c>
      <c r="F78" s="9">
        <f ca="1">IF($F$77+$I$77&gt;1,$F$77+$I$77-1,$F$77+$I$77)</f>
        <v>0.95833333333333337</v>
      </c>
      <c r="G78" s="41" t="s">
        <v>432</v>
      </c>
      <c r="H78" s="10">
        <v>96</v>
      </c>
      <c r="I78" s="11" t="str">
        <f ca="1">CONCATENATE(TEXT(INT(CEILING(INDIRECT("H78"),5)/60),"00"),":",TEXT(MOD(CEILING(INDIRECT("H78"),5),60),"00"))</f>
        <v>01:40</v>
      </c>
      <c r="J78" s="9">
        <f ca="1">IF($J$77+$M$77&gt;1,$J$77+$M$77-1,$J$77+$M$77)</f>
        <v>0.97569444444444442</v>
      </c>
      <c r="K78" s="41" t="s">
        <v>346</v>
      </c>
      <c r="L78" s="10">
        <v>116</v>
      </c>
      <c r="M78" s="11" t="str">
        <f ca="1">CONCATENATE(TEXT(INT(CEILING(INDIRECT("L78"),5)/60),"00"),":",TEXT(MOD(CEILING(INDIRECT("L78"),5),60),"00"))</f>
        <v>02:00</v>
      </c>
      <c r="N78" s="9">
        <f ca="1">IF($N$77+$Q$77&gt;1,$N$77+$Q$77-1,$N$77+$Q$77)</f>
        <v>0.97569444444444453</v>
      </c>
      <c r="O78" s="41" t="s">
        <v>311</v>
      </c>
      <c r="P78" s="10">
        <v>77</v>
      </c>
      <c r="Q78" s="11" t="str">
        <f ca="1">CONCATENATE(TEXT(INT(CEILING(INDIRECT("P78"),5)/60),"00"),":",TEXT(MOD(CEILING(INDIRECT("P78"),5),60),"00"))</f>
        <v>01:20</v>
      </c>
      <c r="R78" s="9">
        <f ca="1">IF($R$77+$U$77&gt;1,$R$77+$U$77-1,$R$77+$U$77)</f>
        <v>0.97222222222222221</v>
      </c>
      <c r="S78" s="41" t="s">
        <v>358</v>
      </c>
      <c r="T78" s="10">
        <v>88</v>
      </c>
      <c r="U78" s="11" t="str">
        <f ca="1">CONCATENATE(TEXT(INT(CEILING(INDIRECT("T78"),5)/60),"00"),":",TEXT(MOD(CEILING(INDIRECT("T78"),5),60),"00"))</f>
        <v>01:30</v>
      </c>
      <c r="V78" s="9">
        <f ca="1">IF($V$77+$Y$77&gt;1,$V$77+$Y$77-1,$V$77+$Y$77)</f>
        <v>0.96527777777777779</v>
      </c>
      <c r="W78" s="41" t="s">
        <v>20</v>
      </c>
      <c r="X78" s="12">
        <v>94</v>
      </c>
      <c r="Y78" s="11" t="str">
        <f ca="1">CONCATENATE(TEXT(INT(CEILING(INDIRECT("X78"),5)/60),"00"),":",TEXT(MOD(CEILING(INDIRECT("X78"),5),60),"00"))</f>
        <v>01:35</v>
      </c>
      <c r="Z78" s="9">
        <f ca="1">IF($Z$77+$AC$77&gt;1,$Z$77+$AC$77-1,$Z$77+$AC$77)</f>
        <v>0.97916666666666674</v>
      </c>
      <c r="AA78" s="41" t="s">
        <v>363</v>
      </c>
      <c r="AB78" s="10">
        <v>111</v>
      </c>
      <c r="AC78" s="11" t="str">
        <f ca="1">CONCATENATE(TEXT(INT(CEILING(INDIRECT("AB78"),5)/60),"00"),":",TEXT(MOD(CEILING(INDIRECT("AB78"),5),60),"00"))</f>
        <v>01:55</v>
      </c>
    </row>
    <row r="79" spans="2:29" ht="13.5" customHeight="1" x14ac:dyDescent="0.2">
      <c r="B79" s="9">
        <f ca="1">IF($B$78+$E$78&gt;1,$B$78+$E$78-1,$B$78+$E$78)</f>
        <v>4.513888888888884E-2</v>
      </c>
      <c r="C79" s="41" t="s">
        <v>326</v>
      </c>
      <c r="D79" s="12">
        <v>86</v>
      </c>
      <c r="E79" s="11" t="str">
        <f ca="1">CONCATENATE(TEXT(INT(CEILING(INDIRECT("D79"),5)/60),"00"),":",TEXT(MOD(CEILING(INDIRECT("D79"),5),60),"00"))</f>
        <v>01:30</v>
      </c>
      <c r="F79" s="9">
        <f ca="1">IF($F$78+$I$78&gt;1,$F$78+$I$78-1,$F$78+$I$78)</f>
        <v>2.7777777777777901E-2</v>
      </c>
      <c r="G79" s="41" t="s">
        <v>347</v>
      </c>
      <c r="H79" s="10">
        <v>102</v>
      </c>
      <c r="I79" s="11" t="str">
        <f ca="1">CONCATENATE(TEXT(INT(CEILING(INDIRECT("H79"),5)/60),"00"),":",TEXT(MOD(CEILING(INDIRECT("H79"),5),60),"00"))</f>
        <v>01:45</v>
      </c>
      <c r="J79" s="9">
        <f ca="1">IF($J$78+$M$78&gt;1,$J$78+$M$78-1,$J$78+$M$78)</f>
        <v>5.9027777777777679E-2</v>
      </c>
      <c r="K79" s="41" t="s">
        <v>360</v>
      </c>
      <c r="L79" s="10">
        <v>92</v>
      </c>
      <c r="M79" s="11" t="str">
        <f ca="1">CONCATENATE(TEXT(INT(CEILING(INDIRECT("L79"),5)/60),"00"),":",TEXT(MOD(CEILING(INDIRECT("L79"),5),60),"00"))</f>
        <v>01:35</v>
      </c>
      <c r="N79" s="9">
        <f ca="1">IF($N$78+$Q$78&gt;1,$N$78+$Q$78-1,$N$78+$Q$78)</f>
        <v>3.125E-2</v>
      </c>
      <c r="O79" s="41" t="s">
        <v>370</v>
      </c>
      <c r="P79" s="10">
        <v>89</v>
      </c>
      <c r="Q79" s="11" t="str">
        <f ca="1">CONCATENATE(TEXT(INT(CEILING(INDIRECT("P79"),5)/60),"00"),":",TEXT(MOD(CEILING(INDIRECT("P79"),5),60),"00"))</f>
        <v>01:30</v>
      </c>
      <c r="R79" s="9">
        <f ca="1">IF($R$78+$U$78&gt;1,$R$78+$U$78-1,$R$78+$U$78)</f>
        <v>3.4722222222222321E-2</v>
      </c>
      <c r="S79" s="41" t="s">
        <v>364</v>
      </c>
      <c r="T79" s="10">
        <v>88</v>
      </c>
      <c r="U79" s="11" t="str">
        <f ca="1">CONCATENATE(TEXT(INT(CEILING(INDIRECT("T79"),5)/60),"00"),":",TEXT(MOD(CEILING(INDIRECT("T79"),5),60),"00"))</f>
        <v>01:30</v>
      </c>
      <c r="V79" s="9">
        <f ca="1">IF($V$78+$Y$78&gt;1,$V$78+$Y$78-1,$V$78+$Y$78)</f>
        <v>3.125E-2</v>
      </c>
      <c r="W79" s="41" t="s">
        <v>366</v>
      </c>
      <c r="X79" s="10">
        <v>93</v>
      </c>
      <c r="Y79" s="11" t="str">
        <f ca="1">CONCATENATE(TEXT(INT(CEILING(INDIRECT("X79"),5)/60),"00"),":",TEXT(MOD(CEILING(INDIRECT("X79"),5),60),"00"))</f>
        <v>01:35</v>
      </c>
      <c r="Z79" s="9">
        <f ca="1">IF($Z$78+$AC$78&gt;1,$Z$78+$AC$78-1,$Z$78+$AC$78)</f>
        <v>5.9027777777777901E-2</v>
      </c>
      <c r="AA79" s="41" t="s">
        <v>357</v>
      </c>
      <c r="AB79" s="10">
        <v>126</v>
      </c>
      <c r="AC79" s="11" t="str">
        <f ca="1">CONCATENATE(TEXT(INT(CEILING(INDIRECT("AB79"),5)/60),"00"),":",TEXT(MOD(CEILING(INDIRECT("AB79"),5),60),"00"))</f>
        <v>02:10</v>
      </c>
    </row>
    <row r="80" spans="2:29" ht="13.5" customHeight="1" x14ac:dyDescent="0.2">
      <c r="B80" s="9">
        <f ca="1">IF($B$79+$E$79&gt;1,$B$79+$E$79-1,$B$79+$E$79)</f>
        <v>0.10763888888888884</v>
      </c>
      <c r="C80" s="247" t="s">
        <v>307</v>
      </c>
      <c r="D80" s="269">
        <v>88</v>
      </c>
      <c r="E80" s="11" t="str">
        <f ca="1">CONCATENATE(TEXT(INT(CEILING(INDIRECT("D80"),5)/60),"00"),":",TEXT(MOD(CEILING(INDIRECT("D80"),5),60),"00"))</f>
        <v>01:30</v>
      </c>
      <c r="F80" s="9">
        <f ca="1">IF($F$79+$I$79&gt;1,$F$79+$I$79-1,$F$79+$I$79)</f>
        <v>0.10069444444444457</v>
      </c>
      <c r="G80" s="41" t="s">
        <v>350</v>
      </c>
      <c r="H80" s="10">
        <v>86</v>
      </c>
      <c r="I80" s="11" t="str">
        <f ca="1">CONCATENATE(TEXT(INT(CEILING(INDIRECT("H80"),5)/60),"00"),":",TEXT(MOD(CEILING(INDIRECT("H80"),5),60),"00"))</f>
        <v>01:30</v>
      </c>
      <c r="J80" s="9">
        <f ca="1">IF($J$79+$M$79&gt;1,$J$79+$M$79-1,$J$79+$M$79)</f>
        <v>0.1249999999999999</v>
      </c>
      <c r="K80" s="41" t="s">
        <v>355</v>
      </c>
      <c r="L80" s="10">
        <v>111</v>
      </c>
      <c r="M80" s="11" t="str">
        <f ca="1">CONCATENATE(TEXT(INT(CEILING(INDIRECT("L80"),5)/60),"00"),":",TEXT(MOD(CEILING(INDIRECT("L80"),5),60),"00"))</f>
        <v>01:55</v>
      </c>
      <c r="N80" s="9">
        <f ca="1">IF($N$79+$Q$79&gt;1,$N$79+$Q$79-1,$N$79+$Q$79)</f>
        <v>9.375E-2</v>
      </c>
      <c r="O80" s="41" t="s">
        <v>359</v>
      </c>
      <c r="P80" s="10">
        <v>92</v>
      </c>
      <c r="Q80" s="11" t="str">
        <f ca="1">CONCATENATE(TEXT(INT(CEILING(INDIRECT("P80"),5)/60),"00"),":",TEXT(MOD(CEILING(INDIRECT("P80"),5),60),"00"))</f>
        <v>01:35</v>
      </c>
      <c r="R80" s="9">
        <f ca="1">IF($R$79+$U$79&gt;1,$R$79+$U$79-1,$R$79+$U$79)</f>
        <v>9.7222222222222321E-2</v>
      </c>
      <c r="S80" s="41" t="s">
        <v>362</v>
      </c>
      <c r="T80" s="10">
        <v>97</v>
      </c>
      <c r="U80" s="11" t="str">
        <f ca="1">CONCATENATE(TEXT(INT(CEILING(INDIRECT("T80"),5)/60),"00"),":",TEXT(MOD(CEILING(INDIRECT("T80"),5),60),"00"))</f>
        <v>01:40</v>
      </c>
      <c r="V80" s="9">
        <f ca="1">IF($V$79+$Y$79&gt;1,$V$79+$Y$79-1,$V$79+$Y$79)</f>
        <v>9.7222222222222224E-2</v>
      </c>
      <c r="W80" s="41" t="s">
        <v>417</v>
      </c>
      <c r="X80" s="12">
        <v>86</v>
      </c>
      <c r="Y80" s="11" t="str">
        <f ca="1">CONCATENATE(TEXT(INT(CEILING(INDIRECT("X80"),5)/60),"00"),":",TEXT(MOD(CEILING(INDIRECT("X80"),5),60),"00"))</f>
        <v>01:30</v>
      </c>
      <c r="Z80" s="9">
        <f ca="1">IF($Z$79+$AC$79&gt;1,$Z$79+$AC$79-1,$Z$79+$AC$79)</f>
        <v>0.14930555555555569</v>
      </c>
      <c r="AA80" s="41" t="s">
        <v>347</v>
      </c>
      <c r="AB80" s="10">
        <v>102</v>
      </c>
      <c r="AC80" s="11" t="str">
        <f ca="1">CONCATENATE(TEXT(INT(CEILING(INDIRECT("AB80"),5)/60),"00"),":",TEXT(MOD(CEILING(INDIRECT("AB80"),5),60),"00"))</f>
        <v>01:45</v>
      </c>
    </row>
    <row r="81" spans="2:29" ht="13.5" customHeight="1" x14ac:dyDescent="0.2">
      <c r="B81" s="9">
        <f ca="1">$B$80+$E$80</f>
        <v>0.17013888888888884</v>
      </c>
      <c r="C81" s="218" t="s">
        <v>349</v>
      </c>
      <c r="D81" s="218">
        <v>76</v>
      </c>
      <c r="E81" s="11" t="str">
        <f ca="1">CONCATENATE(TEXT(INT(CEILING(INDIRECT("D81"),5)/60),"00"),":",TEXT(MOD(CEILING(INDIRECT("D81"),5),60),"00"))</f>
        <v>01:20</v>
      </c>
      <c r="F81" s="9">
        <f ca="1">$F$80+$I$80</f>
        <v>0.16319444444444459</v>
      </c>
      <c r="G81" s="41" t="s">
        <v>352</v>
      </c>
      <c r="H81" s="12">
        <v>86</v>
      </c>
      <c r="I81" s="11" t="str">
        <f ca="1">CONCATENATE(TEXT(INT(CEILING(INDIRECT("H81"),5)/60),"00"),":",TEXT(MOD(CEILING(INDIRECT("H81"),5),60),"00"))</f>
        <v>01:30</v>
      </c>
      <c r="J81" s="9">
        <f ca="1">$J$80+$M$80</f>
        <v>0.20486111111111099</v>
      </c>
      <c r="K81" s="41" t="s">
        <v>356</v>
      </c>
      <c r="L81" s="12">
        <v>121</v>
      </c>
      <c r="M81" s="11" t="str">
        <f ca="1">CONCATENATE(TEXT(INT(CEILING(INDIRECT("L81"),5)/60),"00"),":",TEXT(MOD(CEILING(INDIRECT("L81"),5),60),"00"))</f>
        <v>02:05</v>
      </c>
      <c r="N81" s="9">
        <f ca="1">$N$80+$Q$80</f>
        <v>0.15972222222222221</v>
      </c>
      <c r="O81" s="39" t="s">
        <v>33</v>
      </c>
      <c r="P81" s="10">
        <v>86</v>
      </c>
      <c r="Q81" s="11" t="str">
        <f ca="1">CONCATENATE(TEXT(INT(CEILING(INDIRECT("P81"),5)/60),"00"),":",TEXT(MOD(CEILING(INDIRECT("P81"),5),60),"00"))</f>
        <v>01:30</v>
      </c>
      <c r="R81" s="9">
        <f ca="1">$R$80+$U$80</f>
        <v>0.16666666666666674</v>
      </c>
      <c r="S81" s="41" t="s">
        <v>367</v>
      </c>
      <c r="T81" s="12">
        <v>87</v>
      </c>
      <c r="U81" s="11" t="str">
        <f ca="1">CONCATENATE(TEXT(INT(CEILING(INDIRECT("T81"),5)/60),"00"),":",TEXT(MOD(CEILING(INDIRECT("T81"),5),60),"00"))</f>
        <v>01:30</v>
      </c>
      <c r="V81" s="9">
        <f ca="1">$V$80+$Y$80</f>
        <v>0.15972222222222221</v>
      </c>
      <c r="W81" s="41" t="s">
        <v>354</v>
      </c>
      <c r="X81" s="12">
        <v>89</v>
      </c>
      <c r="Y81" s="11" t="str">
        <f ca="1">CONCATENATE(TEXT(INT(CEILING(INDIRECT("X81"),5)/60),"00"),":",TEXT(MOD(CEILING(INDIRECT("X81"),5),60),"00"))</f>
        <v>01:30</v>
      </c>
      <c r="Z81" s="9">
        <f ca="1">$Z$80+$AC$80</f>
        <v>0.22222222222222238</v>
      </c>
      <c r="AA81" s="41" t="s">
        <v>304</v>
      </c>
      <c r="AB81" s="12">
        <v>99</v>
      </c>
      <c r="AC81" s="11" t="str">
        <f ca="1">CONCATENATE(TEXT(INT(CEILING(INDIRECT("AB81"),5)/60),"00"),":",TEXT(MOD(CEILING(INDIRECT("AB81"),5),60),"00"))</f>
        <v>01:40</v>
      </c>
    </row>
    <row r="82" spans="2:29" ht="13.5" customHeight="1" x14ac:dyDescent="0.25">
      <c r="B82" s="152">
        <f ca="1">$B$81+$E$81</f>
        <v>0.22569444444444439</v>
      </c>
      <c r="C82" s="41" t="s">
        <v>417</v>
      </c>
      <c r="D82" s="12">
        <v>91</v>
      </c>
      <c r="E82" s="11" t="str">
        <f ca="1">CONCATENATE(TEXT(INT(CEILING(INDIRECT("D82"),5)/60),"00"),":",TEXT(MOD(CEILING(INDIRECT("D82"),5),60),"00"))</f>
        <v>01:35</v>
      </c>
      <c r="F82" s="152">
        <f ca="1">$F$81+$I$81</f>
        <v>0.22569444444444459</v>
      </c>
      <c r="G82" s="227" t="s">
        <v>421</v>
      </c>
      <c r="H82" s="227">
        <v>91</v>
      </c>
      <c r="I82" s="11" t="str">
        <f ca="1">CONCATENATE(TEXT(INT(CEILING(INDIRECT("H82"),5)/60),"00"),":",TEXT(MOD(CEILING(INDIRECT("H82"),5),60),"00"))</f>
        <v>01:35</v>
      </c>
      <c r="J82" s="152">
        <f ca="1">$J$81+$M$81</f>
        <v>0.29166666666666657</v>
      </c>
      <c r="K82" s="151"/>
      <c r="L82" s="151"/>
      <c r="M82" s="11" t="str">
        <f ca="1">CONCATENATE(TEXT(INT(CEILING(INDIRECT("L82"),5)/60),"00"),":",TEXT(MOD(CEILING(INDIRECT("L82"),5),60),"00"))</f>
        <v>00:00</v>
      </c>
      <c r="N82" s="152">
        <f ca="1">$N$81+$Q$81</f>
        <v>0.22222222222222221</v>
      </c>
      <c r="O82" s="218" t="s">
        <v>365</v>
      </c>
      <c r="P82" s="151">
        <v>97</v>
      </c>
      <c r="Q82" s="11" t="str">
        <f ca="1">CONCATENATE(TEXT(INT(CEILING(INDIRECT("P82"),5)/60),"00"),":",TEXT(MOD(CEILING(INDIRECT("P82"),5),60),"00"))</f>
        <v>01:40</v>
      </c>
      <c r="R82" s="152">
        <f ca="1">$R$81+$U$81</f>
        <v>0.22916666666666674</v>
      </c>
      <c r="S82" s="218" t="s">
        <v>368</v>
      </c>
      <c r="T82" s="218">
        <v>86</v>
      </c>
      <c r="U82" s="11" t="str">
        <f ca="1">CONCATENATE(TEXT(INT(CEILING(INDIRECT("T82"),5)/60),"00"),":",TEXT(MOD(CEILING(INDIRECT("T82"),5),60),"00"))</f>
        <v>01:30</v>
      </c>
      <c r="V82" s="152">
        <f ca="1">$V$81+$Y$81</f>
        <v>0.22222222222222221</v>
      </c>
      <c r="W82" s="218" t="s">
        <v>433</v>
      </c>
      <c r="X82" s="218">
        <v>96</v>
      </c>
      <c r="Y82" s="11" t="str">
        <f ca="1">CONCATENATE(TEXT(INT(CEILING(INDIRECT("X82"),5)/60),"00"),":",TEXT(MOD(CEILING(INDIRECT("X82"),5),60),"00"))</f>
        <v>01:40</v>
      </c>
      <c r="Z82" s="152">
        <f ca="1">$Z$81+$AC$81</f>
        <v>0.2916666666666668</v>
      </c>
      <c r="AA82" s="151"/>
      <c r="AB82" s="151"/>
      <c r="AC82" s="11" t="str">
        <f ca="1">CONCATENATE(TEXT(INT(CEILING(INDIRECT("AB82"),5)/60),"00"),":",TEXT(MOD(CEILING(INDIRECT("AB82"),5),60),"00"))</f>
        <v>00:00</v>
      </c>
    </row>
    <row r="83" spans="2:29" ht="13.5" customHeight="1" x14ac:dyDescent="0.25">
      <c r="B83" s="153">
        <f ca="1">$B$82+$E$82</f>
        <v>0.29166666666666663</v>
      </c>
      <c r="C83" s="154"/>
      <c r="D83" s="154">
        <f ca="1">780-($E$68+$E$69+$E$70+$E$71+$E$72+$E$73+$E$74+$E$75)*1440</f>
        <v>0</v>
      </c>
      <c r="E83" s="18" t="str">
        <f ca="1">CONCATENATE(TEXT(INT(CEILING(INDIRECT("D83"),5)/60),"00"),":",TEXT(MOD(CEILING(INDIRECT("D83"),5),60),"00"))</f>
        <v>00:00</v>
      </c>
      <c r="F83" s="153">
        <f ca="1">$F$82+$I$82</f>
        <v>0.2916666666666668</v>
      </c>
      <c r="G83" s="154"/>
      <c r="H83" s="154">
        <f ca="1">780-($I$68+$I$69+$I$70+$I$71+$I$72+$I$73+$I$74+$I$75)*1440</f>
        <v>0</v>
      </c>
      <c r="I83" s="18" t="str">
        <f ca="1">CONCATENATE(TEXT(INT(CEILING(INDIRECT("H83"),5)/60),"00"),":",TEXT(MOD(CEILING(INDIRECT("H83"),5),60),"00"))</f>
        <v>00:00</v>
      </c>
      <c r="J83" s="153">
        <f ca="1">$J$82+$M$82</f>
        <v>0.29166666666666657</v>
      </c>
      <c r="K83" s="154"/>
      <c r="L83" s="154">
        <f ca="1">780-($M$68+$M$69+$M$70+$M$71+$M$72+$M$73+$M$74+$M$75)*1440</f>
        <v>0</v>
      </c>
      <c r="M83" s="18" t="str">
        <f ca="1">CONCATENATE(TEXT(INT(CEILING(INDIRECT("L83"),5)/60),"00"),":",TEXT(MOD(CEILING(INDIRECT("L83"),5),60),"00"))</f>
        <v>00:00</v>
      </c>
      <c r="N83" s="153">
        <f ca="1">$N$82+$Q$82</f>
        <v>0.29166666666666663</v>
      </c>
      <c r="O83" s="154"/>
      <c r="P83" s="154">
        <f ca="1">780-($Q$68+$Q$69+$Q$70+$Q$71+$Q$72+$Q$73+$Q$74+$Q$75)*1440</f>
        <v>0</v>
      </c>
      <c r="Q83" s="18" t="str">
        <f ca="1">CONCATENATE(TEXT(INT(CEILING(INDIRECT("P83"),5)/60),"00"),":",TEXT(MOD(CEILING(INDIRECT("P83"),5),60),"00"))</f>
        <v>00:00</v>
      </c>
      <c r="R83" s="153">
        <f ca="1">$R$82+$U$82</f>
        <v>0.29166666666666674</v>
      </c>
      <c r="S83" s="154"/>
      <c r="T83" s="154">
        <f ca="1">780-($U$68+$U$69+$U$70+$U$71+$U$72+$U$73+$U$74+$U$75)*1440</f>
        <v>0</v>
      </c>
      <c r="U83" s="18" t="str">
        <f ca="1">CONCATENATE(TEXT(INT(CEILING(INDIRECT("T83"),5)/60),"00"),":",TEXT(MOD(CEILING(INDIRECT("T83"),5),60),"00"))</f>
        <v>00:00</v>
      </c>
      <c r="V83" s="153">
        <f ca="1">$V$82+$Y$82</f>
        <v>0.29166666666666663</v>
      </c>
      <c r="W83" s="154"/>
      <c r="X83" s="154">
        <f ca="1">780-($Y$68+$Y$69+$Y$70+$Y$71+$Y$72+$Y$73+$Y$74+$Y$75)*1440</f>
        <v>0</v>
      </c>
      <c r="Y83" s="18" t="str">
        <f ca="1">CONCATENATE(TEXT(INT(CEILING(INDIRECT("X83"),5)/60),"00"),":",TEXT(MOD(CEILING(INDIRECT("X83"),5),60),"00"))</f>
        <v>00:00</v>
      </c>
      <c r="Z83" s="153">
        <f ca="1">$Z$82+$AC$82</f>
        <v>0.2916666666666668</v>
      </c>
      <c r="AA83" s="154"/>
      <c r="AB83" s="154">
        <f ca="1">780-($AC$68+$AC$69+$AC$70+$AC$71+$AC$72+$AC$73+$AC$74+$AC$75)*1440</f>
        <v>0</v>
      </c>
      <c r="AC83" s="18" t="str">
        <f ca="1">CONCATENATE(TEXT(INT(CEILING(INDIRECT("AB83"),5)/60),"00"),":",TEXT(MOD(CEILING(INDIRECT("AB83"),5),60),"00"))</f>
        <v>00:00</v>
      </c>
    </row>
    <row r="84" spans="2:29" ht="13.5" customHeight="1" x14ac:dyDescent="0.25">
      <c r="D84" s="192">
        <f ca="1">660-($E$76+$E$77+$E$78+$E$79+$E$80+$E$81+$E$82)*1440</f>
        <v>0</v>
      </c>
      <c r="E84" s="11" t="str">
        <f ca="1">CONCATENATE(TEXT(INT(CEILING(INDIRECT("D84"),5)/60),"00"),":",TEXT(MOD(CEILING(INDIRECT("D84"),5),60),"00"))</f>
        <v>00:00</v>
      </c>
      <c r="H84" s="192">
        <f ca="1">660-($I$76+$I$77+$I$78+$I$79+$I$80+$I$81+$I$82)*1440</f>
        <v>0</v>
      </c>
      <c r="I84" s="11" t="str">
        <f ca="1">CONCATENATE(TEXT(INT(CEILING(INDIRECT("H84"),5)/60),"00"),":",TEXT(MOD(CEILING(INDIRECT("H84"),5),60),"00"))</f>
        <v>00:00</v>
      </c>
      <c r="L84" s="192">
        <f ca="1">660-($M$76+$M$77+$M$78+$M$79+$M$80+$M$81+$M$82)*1440</f>
        <v>0</v>
      </c>
      <c r="M84" s="11" t="str">
        <f ca="1">CONCATENATE(TEXT(INT(CEILING(INDIRECT("L84"),5)/60),"00"),":",TEXT(MOD(CEILING(INDIRECT("L84"),5),60),"00"))</f>
        <v>00:00</v>
      </c>
      <c r="P84" s="192">
        <f ca="1">660-($Q$76+$Q$77+$Q$78+$Q$79+$Q$80+$Q$81+$Q$82)*1440</f>
        <v>0</v>
      </c>
      <c r="Q84" s="11" t="str">
        <f ca="1">CONCATENATE(TEXT(INT(CEILING(INDIRECT("P84"),5)/60),"00"),":",TEXT(MOD(CEILING(INDIRECT("P84"),5),60),"00"))</f>
        <v>00:00</v>
      </c>
      <c r="T84" s="192">
        <f ca="1">660-($U$76+$U$77+$U$78+$U$79+$U$80+$U$81+$U$82)*1440</f>
        <v>0</v>
      </c>
      <c r="U84" s="11" t="str">
        <f ca="1">CONCATENATE(TEXT(INT(CEILING(INDIRECT("T84"),5)/60),"00"),":",TEXT(MOD(CEILING(INDIRECT("T84"),5),60),"00"))</f>
        <v>00:00</v>
      </c>
      <c r="X84" s="192">
        <f ca="1">660-($Y$76+$Y$77+$Y$78+$Y$79+$Y$80+$Y$81+$Y$82)*1440</f>
        <v>0</v>
      </c>
      <c r="Y84" s="11" t="str">
        <f ca="1">CONCATENATE(TEXT(INT(CEILING(INDIRECT("X84"),5)/60),"00"),":",TEXT(MOD(CEILING(INDIRECT("X84"),5),60),"00"))</f>
        <v>00:00</v>
      </c>
      <c r="AB84" s="192">
        <f ca="1">660-($AC$76+$AC$77+$AC$78+$AC$79+$AC$80+$AC$81+$AC$82)*1440</f>
        <v>0</v>
      </c>
      <c r="AC84" s="11" t="str">
        <f ca="1">CONCATENATE(TEXT(INT(CEILING(INDIRECT("AB84"),5)/60),"00"),":",TEXT(MOD(CEILING(INDIRECT("AB84"),5),60),"00"))</f>
        <v>00:00</v>
      </c>
    </row>
    <row r="85" spans="2:29" ht="13.5" customHeight="1" thickBot="1" x14ac:dyDescent="0.25">
      <c r="E85" s="11"/>
      <c r="I85" s="11"/>
      <c r="M85" s="11"/>
      <c r="Q85" s="11"/>
      <c r="U85" s="11"/>
      <c r="Y85" s="11"/>
      <c r="AC85" s="11"/>
    </row>
    <row r="86" spans="2:29" s="6" customFormat="1" ht="13.5" customHeight="1" thickBot="1" x14ac:dyDescent="0.3">
      <c r="B86" s="3" t="s">
        <v>8</v>
      </c>
      <c r="C86" s="4">
        <f>$AA$66+1</f>
        <v>43794</v>
      </c>
      <c r="D86" s="5" t="s">
        <v>7</v>
      </c>
      <c r="E86" s="189"/>
      <c r="F86" s="3" t="s">
        <v>8</v>
      </c>
      <c r="G86" s="4">
        <f>$C$86+1</f>
        <v>43795</v>
      </c>
      <c r="H86" s="5" t="s">
        <v>7</v>
      </c>
      <c r="I86" s="189"/>
      <c r="J86" s="3" t="s">
        <v>8</v>
      </c>
      <c r="K86" s="4">
        <f>$G$86+1</f>
        <v>43796</v>
      </c>
      <c r="L86" s="5" t="s">
        <v>7</v>
      </c>
      <c r="M86" s="189"/>
      <c r="N86" s="3" t="s">
        <v>8</v>
      </c>
      <c r="O86" s="228">
        <f>$K$86+1</f>
        <v>43797</v>
      </c>
      <c r="P86" s="5" t="s">
        <v>7</v>
      </c>
      <c r="Q86" s="189"/>
      <c r="R86" s="3" t="s">
        <v>8</v>
      </c>
      <c r="S86" s="4">
        <f>$O$86+1</f>
        <v>43798</v>
      </c>
      <c r="T86" s="5" t="s">
        <v>7</v>
      </c>
      <c r="U86" s="189"/>
      <c r="V86" s="3" t="s">
        <v>8</v>
      </c>
      <c r="W86" s="4">
        <f>$S$86+1</f>
        <v>43799</v>
      </c>
      <c r="X86" s="5" t="s">
        <v>7</v>
      </c>
      <c r="Y86" s="189"/>
      <c r="Z86"/>
      <c r="AA86"/>
      <c r="AB86"/>
      <c r="AC86"/>
    </row>
    <row r="87" spans="2:29" ht="9" customHeight="1" x14ac:dyDescent="0.25">
      <c r="B87" s="7"/>
      <c r="C87" s="37"/>
      <c r="D87" s="8"/>
      <c r="E87" s="11"/>
      <c r="F87" s="7"/>
      <c r="G87" s="37"/>
      <c r="H87" s="8"/>
      <c r="I87" s="11"/>
      <c r="J87" s="7"/>
      <c r="K87" s="37"/>
      <c r="L87" s="8"/>
      <c r="M87" s="11"/>
      <c r="N87" s="7"/>
      <c r="O87" s="37"/>
      <c r="P87" s="8"/>
      <c r="Q87" s="11"/>
      <c r="R87" s="7"/>
      <c r="S87" s="37"/>
      <c r="T87" s="8"/>
      <c r="U87" s="11"/>
      <c r="V87" s="7"/>
      <c r="W87" s="37"/>
      <c r="X87" s="8"/>
      <c r="Y87" s="11"/>
      <c r="Z87"/>
      <c r="AA87"/>
      <c r="AB87"/>
      <c r="AC87"/>
    </row>
    <row r="88" spans="2:29" ht="13.5" customHeight="1" x14ac:dyDescent="0.25">
      <c r="B88" s="9">
        <f ca="1">$B$89-$E$88</f>
        <v>0.2916666666666668</v>
      </c>
      <c r="C88" s="39" t="s">
        <v>76</v>
      </c>
      <c r="D88" s="10">
        <v>88</v>
      </c>
      <c r="E88" s="11" t="str">
        <f ca="1">CONCATENATE(TEXT(INT(CEILING(INDIRECT("D88"),5)/60),"00"),":",TEXT(MOD(CEILING(INDIRECT("D88"),5),60),"00"))</f>
        <v>01:30</v>
      </c>
      <c r="F88" s="9">
        <f ca="1">$F$89-$I$88</f>
        <v>0.29166666666666657</v>
      </c>
      <c r="G88" s="40" t="s">
        <v>319</v>
      </c>
      <c r="H88" s="10">
        <v>87</v>
      </c>
      <c r="I88" s="11" t="str">
        <f ca="1">CONCATENATE(TEXT(INT(CEILING(INDIRECT("H88"),5)/60),"00"),":",TEXT(MOD(CEILING(INDIRECT("H88"),5),60),"00"))</f>
        <v>01:30</v>
      </c>
      <c r="J88" s="9">
        <f ca="1">$J$89-$M$88</f>
        <v>0.29166666666666674</v>
      </c>
      <c r="K88" s="50" t="s">
        <v>427</v>
      </c>
      <c r="L88" s="50">
        <v>81</v>
      </c>
      <c r="M88" s="11" t="str">
        <f ca="1">CONCATENATE(TEXT(INT(CEILING(INDIRECT("L88"),5)/60),"00"),":",TEXT(MOD(CEILING(INDIRECT("L88"),5),60),"00"))</f>
        <v>01:25</v>
      </c>
      <c r="N88" s="9">
        <f ca="1">$N$89-$Q$88</f>
        <v>0.2916666666666668</v>
      </c>
      <c r="O88" s="39" t="s">
        <v>420</v>
      </c>
      <c r="P88" s="10">
        <v>81</v>
      </c>
      <c r="Q88" s="11" t="str">
        <f ca="1">CONCATENATE(TEXT(INT(CEILING(INDIRECT("P88"),5)/60),"00"),":",TEXT(MOD(CEILING(INDIRECT("P88"),5),60),"00"))</f>
        <v>01:25</v>
      </c>
      <c r="R88" s="9">
        <f ca="1">$R$89-$U$88</f>
        <v>0.2916666666666668</v>
      </c>
      <c r="S88" s="39" t="s">
        <v>27</v>
      </c>
      <c r="T88" s="10">
        <v>88</v>
      </c>
      <c r="U88" s="11" t="str">
        <f ca="1">CONCATENATE(TEXT(INT(CEILING(INDIRECT("T88"),5)/60),"00"),":",TEXT(MOD(CEILING(INDIRECT("T88"),5),60),"00"))</f>
        <v>01:30</v>
      </c>
      <c r="V88" s="9">
        <f ca="1">$V$89-$Y$88</f>
        <v>0.29166666666666669</v>
      </c>
      <c r="W88" s="39" t="s">
        <v>76</v>
      </c>
      <c r="X88" s="10">
        <v>88</v>
      </c>
      <c r="Y88" s="11" t="str">
        <f ca="1">CONCATENATE(TEXT(INT(CEILING(INDIRECT("X88"),5)/60),"00"),":",TEXT(MOD(CEILING(INDIRECT("X88"),5),60),"00"))</f>
        <v>01:30</v>
      </c>
      <c r="Z88"/>
      <c r="AC88"/>
    </row>
    <row r="89" spans="2:29" ht="13.5" customHeight="1" x14ac:dyDescent="0.25">
      <c r="B89" s="9">
        <f ca="1">$B$90-$E$89</f>
        <v>0.3541666666666668</v>
      </c>
      <c r="C89" s="39" t="s">
        <v>77</v>
      </c>
      <c r="D89" s="10">
        <v>86</v>
      </c>
      <c r="E89" s="11" t="str">
        <f ca="1">CONCATENATE(TEXT(INT(CEILING(INDIRECT("D89"),5)/60),"00"),":",TEXT(MOD(CEILING(INDIRECT("D89"),5),60),"00"))</f>
        <v>01:30</v>
      </c>
      <c r="F89" s="9">
        <f ca="1">$F$90-$I$89</f>
        <v>0.35416666666666657</v>
      </c>
      <c r="G89" s="39" t="s">
        <v>312</v>
      </c>
      <c r="H89" s="10">
        <v>108</v>
      </c>
      <c r="I89" s="11" t="str">
        <f ca="1">CONCATENATE(TEXT(INT(CEILING(INDIRECT("H89"),5)/60),"00"),":",TEXT(MOD(CEILING(INDIRECT("H89"),5),60),"00"))</f>
        <v>01:50</v>
      </c>
      <c r="J89" s="9">
        <f ca="1">$J$90-$M$89</f>
        <v>0.35069444444444453</v>
      </c>
      <c r="K89" s="39" t="s">
        <v>425</v>
      </c>
      <c r="L89" s="10">
        <v>76</v>
      </c>
      <c r="M89" s="11" t="str">
        <f ca="1">CONCATENATE(TEXT(INT(CEILING(INDIRECT("L89"),5)/60),"00"),":",TEXT(MOD(CEILING(INDIRECT("L89"),5),60),"00"))</f>
        <v>01:20</v>
      </c>
      <c r="N89" s="9">
        <f ca="1">$N$90-$Q$89</f>
        <v>0.35069444444444459</v>
      </c>
      <c r="O89" s="39" t="s">
        <v>422</v>
      </c>
      <c r="P89" s="10">
        <v>66</v>
      </c>
      <c r="Q89" s="11" t="str">
        <f ca="1">CONCATENATE(TEXT(INT(CEILING(INDIRECT("P89"),5)/60),"00"),":",TEXT(MOD(CEILING(INDIRECT("P89"),5),60),"00"))</f>
        <v>01:10</v>
      </c>
      <c r="R89" s="9">
        <f ca="1">$R$90-$U$89</f>
        <v>0.3541666666666668</v>
      </c>
      <c r="S89" s="252" t="s">
        <v>36</v>
      </c>
      <c r="T89" s="251">
        <v>96</v>
      </c>
      <c r="U89" s="11" t="str">
        <f ca="1">CONCATENATE(TEXT(INT(CEILING(INDIRECT("T89"),5)/60),"00"),":",TEXT(MOD(CEILING(INDIRECT("T89"),5),60),"00"))</f>
        <v>01:40</v>
      </c>
      <c r="V89" s="9">
        <f ca="1">$V$90-$Y$89</f>
        <v>0.35416666666666669</v>
      </c>
      <c r="W89" s="39" t="s">
        <v>77</v>
      </c>
      <c r="X89" s="10">
        <v>86</v>
      </c>
      <c r="Y89" s="11" t="str">
        <f ca="1">CONCATENATE(TEXT(INT(CEILING(INDIRECT("X89"),5)/60),"00"),":",TEXT(MOD(CEILING(INDIRECT("X89"),5),60),"00"))</f>
        <v>01:30</v>
      </c>
      <c r="Z89"/>
      <c r="AC89"/>
    </row>
    <row r="90" spans="2:29" ht="13.5" customHeight="1" x14ac:dyDescent="0.25">
      <c r="B90" s="9">
        <f ca="1">$B$91-$E$90</f>
        <v>0.4166666666666668</v>
      </c>
      <c r="C90" s="39" t="s">
        <v>333</v>
      </c>
      <c r="D90" s="10">
        <v>106</v>
      </c>
      <c r="E90" s="11" t="str">
        <f ca="1">CONCATENATE(TEXT(INT(CEILING(INDIRECT("D90"),5)/60),"00"),":",TEXT(MOD(CEILING(INDIRECT("D90"),5),60),"00"))</f>
        <v>01:50</v>
      </c>
      <c r="F90" s="9">
        <f ca="1">$F$91-$I$90</f>
        <v>0.43055555555555547</v>
      </c>
      <c r="G90" s="50" t="s">
        <v>426</v>
      </c>
      <c r="H90" s="50">
        <v>92</v>
      </c>
      <c r="I90" s="11" t="str">
        <f ca="1">CONCATENATE(TEXT(INT(CEILING(INDIRECT("H90"),5)/60),"00"),":",TEXT(MOD(CEILING(INDIRECT("H90"),5),60),"00"))</f>
        <v>01:35</v>
      </c>
      <c r="J90" s="9">
        <f ca="1">$J$91-$M$90</f>
        <v>0.40625000000000011</v>
      </c>
      <c r="K90" s="40" t="s">
        <v>316</v>
      </c>
      <c r="L90" s="10">
        <v>102</v>
      </c>
      <c r="M90" s="11" t="str">
        <f ca="1">CONCATENATE(TEXT(INT(CEILING(INDIRECT("L90"),5)/60),"00"),":",TEXT(MOD(CEILING(INDIRECT("L90"),5),60),"00"))</f>
        <v>01:45</v>
      </c>
      <c r="N90" s="9">
        <f ca="1">$N$91-$Q$90</f>
        <v>0.39930555555555569</v>
      </c>
      <c r="O90" s="39" t="s">
        <v>424</v>
      </c>
      <c r="P90" s="10">
        <v>79</v>
      </c>
      <c r="Q90" s="11" t="str">
        <f ca="1">CONCATENATE(TEXT(INT(CEILING(INDIRECT("P90"),5)/60),"00"),":",TEXT(MOD(CEILING(INDIRECT("P90"),5),60),"00"))</f>
        <v>01:20</v>
      </c>
      <c r="R90" s="9">
        <f ca="1">$R$91-$U$90</f>
        <v>0.42361111111111122</v>
      </c>
      <c r="S90" s="39" t="s">
        <v>417</v>
      </c>
      <c r="T90" s="10">
        <v>91</v>
      </c>
      <c r="U90" s="11" t="str">
        <f ca="1">CONCATENATE(TEXT(INT(CEILING(INDIRECT("T90"),5)/60),"00"),":",TEXT(MOD(CEILING(INDIRECT("T90"),5),60),"00"))</f>
        <v>01:35</v>
      </c>
      <c r="V90" s="9">
        <f ca="1">$V$91-$Y$90</f>
        <v>0.41666666666666669</v>
      </c>
      <c r="W90" s="41" t="s">
        <v>430</v>
      </c>
      <c r="X90" s="10">
        <v>81</v>
      </c>
      <c r="Y90" s="11" t="str">
        <f ca="1">CONCATENATE(TEXT(INT(CEILING(INDIRECT("X90"),5)/60),"00"),":",TEXT(MOD(CEILING(INDIRECT("X90"),5),60),"00"))</f>
        <v>01:25</v>
      </c>
      <c r="Z90"/>
      <c r="AA90"/>
      <c r="AB90"/>
      <c r="AC90"/>
    </row>
    <row r="91" spans="2:29" ht="13.5" customHeight="1" x14ac:dyDescent="0.25">
      <c r="B91" s="9">
        <f ca="1">$B$92-$E$91</f>
        <v>0.49305555555555569</v>
      </c>
      <c r="C91" s="200" t="s">
        <v>430</v>
      </c>
      <c r="D91" s="201">
        <v>81</v>
      </c>
      <c r="E91" s="11" t="str">
        <f ca="1">CONCATENATE(TEXT(INT(CEILING(INDIRECT("D91"),5)/60),"00"),":",TEXT(MOD(CEILING(INDIRECT("D91"),5),60),"00"))</f>
        <v>01:25</v>
      </c>
      <c r="F91" s="9">
        <f ca="1">$F$92-$I$91</f>
        <v>0.49652777777777768</v>
      </c>
      <c r="G91" s="39" t="s">
        <v>307</v>
      </c>
      <c r="H91" s="10">
        <v>88</v>
      </c>
      <c r="I91" s="11" t="str">
        <f ca="1">CONCATENATE(TEXT(INT(CEILING(INDIRECT("H91"),5)/60),"00"),":",TEXT(MOD(CEILING(INDIRECT("H91"),5),60),"00"))</f>
        <v>01:30</v>
      </c>
      <c r="J91" s="9">
        <f ca="1">$J$92-$M$91</f>
        <v>0.4791666666666668</v>
      </c>
      <c r="K91" s="41" t="s">
        <v>55</v>
      </c>
      <c r="L91" s="10">
        <v>116</v>
      </c>
      <c r="M91" s="11" t="str">
        <f ca="1">CONCATENATE(TEXT(INT(CEILING(INDIRECT("L91"),5)/60),"00"),":",TEXT(MOD(CEILING(INDIRECT("L91"),5),60),"00"))</f>
        <v>02:00</v>
      </c>
      <c r="N91" s="9">
        <f ca="1">$N$92-$Q$91</f>
        <v>0.45486111111111122</v>
      </c>
      <c r="O91" s="39" t="s">
        <v>325</v>
      </c>
      <c r="P91" s="10">
        <v>101</v>
      </c>
      <c r="Q91" s="11" t="str">
        <f ca="1">CONCATENATE(TEXT(INT(CEILING(INDIRECT("P91"),5)/60),"00"),":",TEXT(MOD(CEILING(INDIRECT("P91"),5),60),"00"))</f>
        <v>01:45</v>
      </c>
      <c r="R91" s="9">
        <f ca="1">$R$92-$U$91</f>
        <v>0.48958333333333343</v>
      </c>
      <c r="S91" s="39" t="s">
        <v>423</v>
      </c>
      <c r="T91" s="10">
        <v>101</v>
      </c>
      <c r="U91" s="11" t="str">
        <f ca="1">CONCATENATE(TEXT(INT(CEILING(INDIRECT("T91"),5)/60),"00"),":",TEXT(MOD(CEILING(INDIRECT("T91"),5),60),"00"))</f>
        <v>01:45</v>
      </c>
      <c r="V91" s="9">
        <f ca="1">$V$92-$Y$91</f>
        <v>0.47569444444444448</v>
      </c>
      <c r="W91" s="40" t="s">
        <v>44</v>
      </c>
      <c r="X91" s="10">
        <v>103</v>
      </c>
      <c r="Y91" s="11" t="str">
        <f ca="1">CONCATENATE(TEXT(INT(CEILING(INDIRECT("X91"),5)/60),"00"),":",TEXT(MOD(CEILING(INDIRECT("X91"),5),60),"00"))</f>
        <v>01:45</v>
      </c>
      <c r="Z91"/>
      <c r="AA91"/>
      <c r="AB91"/>
      <c r="AC91"/>
    </row>
    <row r="92" spans="2:29" ht="13.5" customHeight="1" x14ac:dyDescent="0.25">
      <c r="B92" s="9">
        <f ca="1">$B$93-$E$92</f>
        <v>0.55208333333333348</v>
      </c>
      <c r="C92" s="40" t="s">
        <v>44</v>
      </c>
      <c r="D92" s="10">
        <v>103</v>
      </c>
      <c r="E92" s="11" t="str">
        <f ca="1">CONCATENATE(TEXT(INT(CEILING(INDIRECT("D92"),5)/60),"00"),":",TEXT(MOD(CEILING(INDIRECT("D92"),5),60),"00"))</f>
        <v>01:45</v>
      </c>
      <c r="F92" s="9">
        <f ca="1">$F$93-$I$92</f>
        <v>0.55902777777777768</v>
      </c>
      <c r="G92" s="50" t="s">
        <v>431</v>
      </c>
      <c r="H92" s="50">
        <v>107</v>
      </c>
      <c r="I92" s="11" t="str">
        <f ca="1">CONCATENATE(TEXT(INT(CEILING(INDIRECT("H92"),5)/60),"00"),":",TEXT(MOD(CEILING(INDIRECT("H92"),5),60),"00"))</f>
        <v>01:50</v>
      </c>
      <c r="J92" s="9">
        <f ca="1">$J$93-$M$92</f>
        <v>0.56250000000000011</v>
      </c>
      <c r="K92" s="39" t="s">
        <v>315</v>
      </c>
      <c r="L92" s="10">
        <v>88</v>
      </c>
      <c r="M92" s="11" t="str">
        <f ca="1">CONCATENATE(TEXT(INT(CEILING(INDIRECT("L92"),5)/60),"00"),":",TEXT(MOD(CEILING(INDIRECT("L92"),5),60),"00"))</f>
        <v>01:30</v>
      </c>
      <c r="N92" s="9">
        <f ca="1">$N$93-$Q$92</f>
        <v>0.5277777777777779</v>
      </c>
      <c r="O92" s="40" t="s">
        <v>40</v>
      </c>
      <c r="P92" s="10">
        <v>96</v>
      </c>
      <c r="Q92" s="11" t="str">
        <f ca="1">CONCATENATE(TEXT(INT(CEILING(INDIRECT("P92"),5)/60),"00"),":",TEXT(MOD(CEILING(INDIRECT("P92"),5),60),"00"))</f>
        <v>01:40</v>
      </c>
      <c r="R92" s="9">
        <f ca="1">$R$93-$U$92</f>
        <v>0.56250000000000011</v>
      </c>
      <c r="S92" s="40" t="s">
        <v>30</v>
      </c>
      <c r="T92" s="10">
        <v>86</v>
      </c>
      <c r="U92" s="11" t="str">
        <f ca="1">CONCATENATE(TEXT(INT(CEILING(INDIRECT("T92"),5)/60),"00"),":",TEXT(MOD(CEILING(INDIRECT("T92"),5),60),"00"))</f>
        <v>01:30</v>
      </c>
      <c r="V92" s="9">
        <f ca="1">$V$93-$Y$92</f>
        <v>0.54861111111111116</v>
      </c>
      <c r="W92" s="257" t="s">
        <v>40</v>
      </c>
      <c r="X92" s="251">
        <v>96</v>
      </c>
      <c r="Y92" s="11" t="str">
        <f ca="1">CONCATENATE(TEXT(INT(CEILING(INDIRECT("X92"),5)/60),"00"),":",TEXT(MOD(CEILING(INDIRECT("X92"),5),60),"00"))</f>
        <v>01:40</v>
      </c>
      <c r="Z92"/>
      <c r="AC92"/>
    </row>
    <row r="93" spans="2:29" ht="13.5" customHeight="1" x14ac:dyDescent="0.25">
      <c r="B93" s="9">
        <f ca="1">$B$94-$E$93</f>
        <v>0.62500000000000011</v>
      </c>
      <c r="C93" s="39" t="s">
        <v>416</v>
      </c>
      <c r="D93" s="10">
        <v>92</v>
      </c>
      <c r="E93" s="11" t="str">
        <f ca="1">CONCATENATE(TEXT(INT(CEILING(INDIRECT("D93"),5)/60),"00"),":",TEXT(MOD(CEILING(INDIRECT("D93"),5),60),"00"))</f>
        <v>01:35</v>
      </c>
      <c r="F93" s="9">
        <f ca="1">$F$94-$I$93</f>
        <v>0.63541666666666663</v>
      </c>
      <c r="G93" s="39" t="s">
        <v>428</v>
      </c>
      <c r="H93" s="10">
        <v>83</v>
      </c>
      <c r="I93" s="11" t="str">
        <f ca="1">CONCATENATE(TEXT(INT(CEILING(INDIRECT("H93"),5)/60),"00"),":",TEXT(MOD(CEILING(INDIRECT("H93"),5),60),"00"))</f>
        <v>01:25</v>
      </c>
      <c r="J93" s="9">
        <f ca="1">$J$94-$M$93</f>
        <v>0.62500000000000011</v>
      </c>
      <c r="K93" s="39" t="s">
        <v>313</v>
      </c>
      <c r="L93" s="10">
        <v>89</v>
      </c>
      <c r="M93" s="11" t="str">
        <f ca="1">CONCATENATE(TEXT(INT(CEILING(INDIRECT("L93"),5)/60),"00"),":",TEXT(MOD(CEILING(INDIRECT("L93"),5),60),"00"))</f>
        <v>01:30</v>
      </c>
      <c r="N93" s="9">
        <f ca="1">$N$94-$Q$93</f>
        <v>0.59722222222222232</v>
      </c>
      <c r="O93" s="39" t="s">
        <v>323</v>
      </c>
      <c r="P93" s="10">
        <v>102</v>
      </c>
      <c r="Q93" s="11" t="str">
        <f ca="1">CONCATENATE(TEXT(INT(CEILING(INDIRECT("P93"),5)/60),"00"),":",TEXT(MOD(CEILING(INDIRECT("P93"),5),60),"00"))</f>
        <v>01:45</v>
      </c>
      <c r="R93" s="9">
        <f ca="1">$R$94-$U$93</f>
        <v>0.62500000000000011</v>
      </c>
      <c r="S93" s="39" t="s">
        <v>243</v>
      </c>
      <c r="T93" s="10">
        <v>103</v>
      </c>
      <c r="U93" s="11" t="str">
        <f ca="1">CONCATENATE(TEXT(INT(CEILING(INDIRECT("T93"),5)/60),"00"),":",TEXT(MOD(CEILING(INDIRECT("T93"),5),60),"00"))</f>
        <v>01:45</v>
      </c>
      <c r="V93" s="9">
        <f ca="1">$V$94-$Y$93</f>
        <v>0.61805555555555558</v>
      </c>
      <c r="W93" s="39" t="s">
        <v>333</v>
      </c>
      <c r="X93" s="10">
        <v>106</v>
      </c>
      <c r="Y93" s="11" t="str">
        <f ca="1">CONCATENATE(TEXT(INT(CEILING(INDIRECT("X93"),5)/60),"00"),":",TEXT(MOD(CEILING(INDIRECT("X93"),5),60),"00"))</f>
        <v>01:50</v>
      </c>
      <c r="Z93"/>
      <c r="AA93"/>
      <c r="AB93"/>
      <c r="AC93"/>
    </row>
    <row r="94" spans="2:29" ht="13.5" customHeight="1" x14ac:dyDescent="0.25">
      <c r="B94" s="9">
        <f ca="1">$B$95-$E$94</f>
        <v>0.69097222222222232</v>
      </c>
      <c r="C94" s="40" t="s">
        <v>433</v>
      </c>
      <c r="D94" s="10">
        <v>96</v>
      </c>
      <c r="E94" s="11" t="str">
        <f ca="1">CONCATENATE(TEXT(INT(CEILING(INDIRECT("D94"),5)/60),"00"),":",TEXT(MOD(CEILING(INDIRECT("D94"),5),60),"00"))</f>
        <v>01:40</v>
      </c>
      <c r="F94" s="9">
        <f ca="1">$F$95-$I$94</f>
        <v>0.69444444444444442</v>
      </c>
      <c r="G94" s="40" t="s">
        <v>309</v>
      </c>
      <c r="H94" s="10">
        <v>86</v>
      </c>
      <c r="I94" s="11" t="str">
        <f ca="1">CONCATENATE(TEXT(INT(CEILING(INDIRECT("H94"),5)/60),"00"),":",TEXT(MOD(CEILING(INDIRECT("H94"),5),60),"00"))</f>
        <v>01:30</v>
      </c>
      <c r="J94" s="9">
        <f ca="1">$J$95-$M$94</f>
        <v>0.68750000000000011</v>
      </c>
      <c r="K94" s="40" t="s">
        <v>57</v>
      </c>
      <c r="L94" s="10">
        <v>101</v>
      </c>
      <c r="M94" s="11" t="str">
        <f ca="1">CONCATENATE(TEXT(INT(CEILING(INDIRECT("L94"),5)/60),"00"),":",TEXT(MOD(CEILING(INDIRECT("L94"),5),60),"00"))</f>
        <v>01:45</v>
      </c>
      <c r="N94" s="9">
        <f ca="1">$N$95-$Q$94</f>
        <v>0.67013888888888895</v>
      </c>
      <c r="O94" s="252" t="s">
        <v>55</v>
      </c>
      <c r="P94" s="10">
        <v>116</v>
      </c>
      <c r="Q94" s="11" t="str">
        <f ca="1">CONCATENATE(TEXT(INT(CEILING(INDIRECT("P94"),5)/60),"00"),":",TEXT(MOD(CEILING(INDIRECT("P94"),5),60),"00"))</f>
        <v>02:00</v>
      </c>
      <c r="R94" s="9">
        <f ca="1">$R$95-$U$94</f>
        <v>0.69791666666666674</v>
      </c>
      <c r="S94" s="40" t="s">
        <v>329</v>
      </c>
      <c r="T94" s="10">
        <v>102</v>
      </c>
      <c r="U94" s="11" t="str">
        <f ca="1">CONCATENATE(TEXT(INT(CEILING(INDIRECT("T94"),5)/60),"00"),":",TEXT(MOD(CEILING(INDIRECT("T94"),5),60),"00"))</f>
        <v>01:45</v>
      </c>
      <c r="V94" s="9">
        <f ca="1">$V$95-$Y$94</f>
        <v>0.69444444444444453</v>
      </c>
      <c r="W94" s="39" t="s">
        <v>421</v>
      </c>
      <c r="X94" s="10">
        <v>91</v>
      </c>
      <c r="Y94" s="11" t="str">
        <f ca="1">CONCATENATE(TEXT(INT(CEILING(INDIRECT("X94"),5)/60),"00"),":",TEXT(MOD(CEILING(INDIRECT("X94"),5),60),"00"))</f>
        <v>01:35</v>
      </c>
      <c r="Z94"/>
      <c r="AC94"/>
    </row>
    <row r="95" spans="2:29" ht="13.5" customHeight="1" x14ac:dyDescent="0.25">
      <c r="B95" s="9">
        <f ca="1">$B$96-$E$95</f>
        <v>0.76041666666666674</v>
      </c>
      <c r="C95" s="252" t="s">
        <v>57</v>
      </c>
      <c r="D95" s="10">
        <v>101</v>
      </c>
      <c r="E95" s="11" t="str">
        <f ca="1">CONCATENATE(TEXT(INT(CEILING(INDIRECT("D95"),5)/60),"00"),":",TEXT(MOD(CEILING(INDIRECT("D95"),5),60),"00"))</f>
        <v>01:45</v>
      </c>
      <c r="F95" s="9">
        <f ca="1">$F$96-$I$95</f>
        <v>0.75694444444444442</v>
      </c>
      <c r="G95" s="41" t="s">
        <v>310</v>
      </c>
      <c r="H95" s="10">
        <v>108</v>
      </c>
      <c r="I95" s="11" t="str">
        <f ca="1">CONCATENATE(TEXT(INT(CEILING(INDIRECT("H95"),5)/60),"00"),":",TEXT(MOD(CEILING(INDIRECT("H95"),5),60),"00"))</f>
        <v>01:50</v>
      </c>
      <c r="J95" s="9">
        <f ca="1">$J$96-$M$95</f>
        <v>0.76041666666666674</v>
      </c>
      <c r="K95" s="39" t="s">
        <v>44</v>
      </c>
      <c r="L95" s="10">
        <v>103</v>
      </c>
      <c r="M95" s="11" t="str">
        <f ca="1">CONCATENATE(TEXT(INT(CEILING(INDIRECT("L95"),5)/60),"00"),":",TEXT(MOD(CEILING(INDIRECT("L95"),5),60),"00"))</f>
        <v>01:45</v>
      </c>
      <c r="N95" s="9">
        <f ca="1">$N$96-$Q$95</f>
        <v>0.75347222222222232</v>
      </c>
      <c r="O95" s="40" t="s">
        <v>317</v>
      </c>
      <c r="P95" s="10">
        <v>114</v>
      </c>
      <c r="Q95" s="11" t="str">
        <f ca="1">CONCATENATE(TEXT(INT(CEILING(INDIRECT("P95"),5)/60),"00"),":",TEXT(MOD(CEILING(INDIRECT("P95"),5),60),"00"))</f>
        <v>01:55</v>
      </c>
      <c r="R95" s="9">
        <f ca="1">$R$96-$U$95</f>
        <v>0.77083333333333337</v>
      </c>
      <c r="S95" s="41" t="s">
        <v>326</v>
      </c>
      <c r="T95" s="12">
        <v>86</v>
      </c>
      <c r="U95" s="11" t="str">
        <f ca="1">CONCATENATE(TEXT(INT(CEILING(INDIRECT("T95"),5)/60),"00"),":",TEXT(MOD(CEILING(INDIRECT("T95"),5),60),"00"))</f>
        <v>01:30</v>
      </c>
      <c r="V95" s="9">
        <f ca="1">$V$96-$Y$95</f>
        <v>0.76041666666666674</v>
      </c>
      <c r="W95" s="41" t="s">
        <v>423</v>
      </c>
      <c r="X95" s="10">
        <v>101</v>
      </c>
      <c r="Y95" s="11" t="str">
        <f ca="1">CONCATENATE(TEXT(INT(CEILING(INDIRECT("X95"),5)/60),"00"),":",TEXT(MOD(CEILING(INDIRECT("X95"),5),60),"00"))</f>
        <v>01:45</v>
      </c>
      <c r="Z95"/>
      <c r="AA95"/>
      <c r="AB95"/>
      <c r="AC95"/>
    </row>
    <row r="96" spans="2:29" ht="13.5" customHeight="1" x14ac:dyDescent="0.25">
      <c r="B96" s="27">
        <v>0.83333333333333337</v>
      </c>
      <c r="C96" s="47" t="s">
        <v>17</v>
      </c>
      <c r="D96" s="28">
        <v>93</v>
      </c>
      <c r="E96" s="11" t="str">
        <f ca="1">CONCATENATE(TEXT(INT(CEILING(INDIRECT("D96"),5)/60),"00"),":",TEXT(MOD(CEILING(INDIRECT("D96"),5),60),"00"))</f>
        <v>01:35</v>
      </c>
      <c r="F96" s="27">
        <v>0.83333333333333337</v>
      </c>
      <c r="G96" s="47" t="s">
        <v>434</v>
      </c>
      <c r="H96" s="220">
        <v>92</v>
      </c>
      <c r="I96" s="11" t="str">
        <f ca="1">CONCATENATE(TEXT(INT(CEILING(INDIRECT("H96"),5)/60),"00"),":",TEXT(MOD(CEILING(INDIRECT("H96"),5),60),"00"))</f>
        <v>01:35</v>
      </c>
      <c r="J96" s="27">
        <v>0.83333333333333337</v>
      </c>
      <c r="K96" s="47" t="s">
        <v>90</v>
      </c>
      <c r="L96" s="28">
        <v>91</v>
      </c>
      <c r="M96" s="11" t="str">
        <f ca="1">CONCATENATE(TEXT(INT(CEILING(INDIRECT("L96"),5)/60),"00"),":",TEXT(MOD(CEILING(INDIRECT("L96"),5),60),"00"))</f>
        <v>01:35</v>
      </c>
      <c r="N96" s="27">
        <v>0.83333333333333337</v>
      </c>
      <c r="O96" s="47" t="s">
        <v>332</v>
      </c>
      <c r="P96" s="28">
        <v>98</v>
      </c>
      <c r="Q96" s="11" t="str">
        <f ca="1">CONCATENATE(TEXT(INT(CEILING(INDIRECT("P96"),5)/60),"00"),":",TEXT(MOD(CEILING(INDIRECT("P96"),5),60),"00"))</f>
        <v>01:40</v>
      </c>
      <c r="R96" s="27">
        <v>0.83333333333333337</v>
      </c>
      <c r="S96" s="47" t="s">
        <v>312</v>
      </c>
      <c r="T96" s="28">
        <v>108</v>
      </c>
      <c r="U96" s="11" t="str">
        <f ca="1">CONCATENATE(TEXT(INT(CEILING(INDIRECT("T96"),5)/60),"00"),":",TEXT(MOD(CEILING(INDIRECT("T96"),5),60),"00"))</f>
        <v>01:50</v>
      </c>
      <c r="V96" s="27">
        <v>0.83333333333333337</v>
      </c>
      <c r="W96" s="47" t="s">
        <v>336</v>
      </c>
      <c r="X96" s="28">
        <v>98</v>
      </c>
      <c r="Y96" s="11" t="str">
        <f ca="1">CONCATENATE(TEXT(INT(CEILING(INDIRECT("X96"),5)/60),"00"),":",TEXT(MOD(CEILING(INDIRECT("X96"),5),60),"00"))</f>
        <v>01:40</v>
      </c>
      <c r="Z96"/>
      <c r="AA96"/>
      <c r="AB96"/>
      <c r="AC96"/>
    </row>
    <row r="97" spans="2:29" ht="13.5" customHeight="1" x14ac:dyDescent="0.25">
      <c r="B97" s="9">
        <f ca="1">IF($B$96+$E$96&gt;1,$B$96+$E$96-1,$B$96+$E$96)</f>
        <v>0.89930555555555558</v>
      </c>
      <c r="C97" s="41" t="s">
        <v>16</v>
      </c>
      <c r="D97" s="12">
        <v>88</v>
      </c>
      <c r="E97" s="11" t="str">
        <f ca="1">CONCATENATE(TEXT(INT(CEILING(INDIRECT("D97"),5)/60),"00"),":",TEXT(MOD(CEILING(INDIRECT("D97"),5),60),"00"))</f>
        <v>01:30</v>
      </c>
      <c r="F97" s="9">
        <f ca="1">IF($F$96+$I$96&gt;1,$F$96+$I$96-1,$F$96+$I$96)</f>
        <v>0.89930555555555558</v>
      </c>
      <c r="G97" s="41" t="s">
        <v>419</v>
      </c>
      <c r="H97" s="203">
        <v>111</v>
      </c>
      <c r="I97" s="11" t="str">
        <f ca="1">CONCATENATE(TEXT(INT(CEILING(INDIRECT("H97"),5)/60),"00"),":",TEXT(MOD(CEILING(INDIRECT("H97"),5),60),"00"))</f>
        <v>01:55</v>
      </c>
      <c r="J97" s="9">
        <f ca="1">IF($J$96+$M$96&gt;1,$J$96+$M$96-1,$J$96+$M$96)</f>
        <v>0.89930555555555558</v>
      </c>
      <c r="K97" s="41" t="s">
        <v>327</v>
      </c>
      <c r="L97" s="12">
        <v>81</v>
      </c>
      <c r="M97" s="11" t="str">
        <f ca="1">CONCATENATE(TEXT(INT(CEILING(INDIRECT("L97"),5)/60),"00"),":",TEXT(MOD(CEILING(INDIRECT("L97"),5),60),"00"))</f>
        <v>01:25</v>
      </c>
      <c r="N97" s="9">
        <f ca="1">IF($N$96+$Q$96&gt;1,$N$96+$Q$96-1,$N$96+$Q$96)</f>
        <v>0.90277777777777779</v>
      </c>
      <c r="O97" s="41" t="s">
        <v>361</v>
      </c>
      <c r="P97" s="12">
        <v>101</v>
      </c>
      <c r="Q97" s="11" t="str">
        <f ca="1">CONCATENATE(TEXT(INT(CEILING(INDIRECT("P97"),5)/60),"00"),":",TEXT(MOD(CEILING(INDIRECT("P97"),5),60),"00"))</f>
        <v>01:45</v>
      </c>
      <c r="R97" s="9">
        <f ca="1">IF($R$96+$U$96&gt;1,$R$96+$U$96-1,$R$96+$U$96)</f>
        <v>0.90972222222222232</v>
      </c>
      <c r="S97" s="41" t="s">
        <v>335</v>
      </c>
      <c r="T97" s="12">
        <v>93</v>
      </c>
      <c r="U97" s="11" t="str">
        <f ca="1">CONCATENATE(TEXT(INT(CEILING(INDIRECT("T97"),5)/60),"00"),":",TEXT(MOD(CEILING(INDIRECT("T97"),5),60),"00"))</f>
        <v>01:35</v>
      </c>
      <c r="V97" s="9">
        <f ca="1">IF($V$96+$Y$96&gt;1,$V$96+$Y$96-1,$V$96+$Y$96)</f>
        <v>0.90277777777777779</v>
      </c>
      <c r="W97" s="41" t="s">
        <v>432</v>
      </c>
      <c r="X97" s="12">
        <v>96</v>
      </c>
      <c r="Y97" s="11" t="str">
        <f ca="1">CONCATENATE(TEXT(INT(CEILING(INDIRECT("X97"),5)/60),"00"),":",TEXT(MOD(CEILING(INDIRECT("X97"),5),60),"00"))</f>
        <v>01:40</v>
      </c>
      <c r="Z97"/>
      <c r="AA97"/>
      <c r="AB97"/>
      <c r="AC97"/>
    </row>
    <row r="98" spans="2:29" ht="13.5" customHeight="1" x14ac:dyDescent="0.25">
      <c r="B98" s="9">
        <f ca="1">IF($B$97+$E$97&gt;1,$B$97+$E$97-1,$B$97+$E$97)</f>
        <v>0.96180555555555558</v>
      </c>
      <c r="C98" s="41" t="s">
        <v>341</v>
      </c>
      <c r="D98" s="10">
        <v>126</v>
      </c>
      <c r="E98" s="11" t="str">
        <f ca="1">CONCATENATE(TEXT(INT(CEILING(INDIRECT("D98"),5)/60),"00"),":",TEXT(MOD(CEILING(INDIRECT("D98"),5),60),"00"))</f>
        <v>02:10</v>
      </c>
      <c r="F98" s="9">
        <f ca="1">IF($F$97+$I$97&gt;1,$F$97+$I$97-1,$F$97+$I$97)</f>
        <v>0.97916666666666674</v>
      </c>
      <c r="G98" s="41" t="s">
        <v>38</v>
      </c>
      <c r="H98" s="10">
        <v>89</v>
      </c>
      <c r="I98" s="11" t="str">
        <f ca="1">CONCATENATE(TEXT(INT(CEILING(INDIRECT("H98"),5)/60),"00"),":",TEXT(MOD(CEILING(INDIRECT("H98"),5),60),"00"))</f>
        <v>01:30</v>
      </c>
      <c r="J98" s="9">
        <f ca="1">IF($J$97+$M$97&gt;1,$J$97+$M$97-1,$J$97+$M$97)</f>
        <v>0.95833333333333337</v>
      </c>
      <c r="K98" s="41" t="s">
        <v>351</v>
      </c>
      <c r="L98" s="10">
        <v>96</v>
      </c>
      <c r="M98" s="11" t="str">
        <f ca="1">CONCATENATE(TEXT(INT(CEILING(INDIRECT("L98"),5)/60),"00"),":",TEXT(MOD(CEILING(INDIRECT("L98"),5),60),"00"))</f>
        <v>01:40</v>
      </c>
      <c r="N98" s="9">
        <f ca="1">IF($N$97+$Q$97&gt;1,$N$97+$Q$97-1,$N$97+$Q$97)</f>
        <v>0.97569444444444442</v>
      </c>
      <c r="O98" s="41" t="s">
        <v>346</v>
      </c>
      <c r="P98" s="10">
        <v>116</v>
      </c>
      <c r="Q98" s="11" t="str">
        <f ca="1">CONCATENATE(TEXT(INT(CEILING(INDIRECT("P98"),5)/60),"00"),":",TEXT(MOD(CEILING(INDIRECT("P98"),5),60),"00"))</f>
        <v>02:00</v>
      </c>
      <c r="R98" s="9">
        <f ca="1">IF($R$97+$U$97&gt;1,$R$97+$U$97-1,$R$97+$U$97)</f>
        <v>0.97569444444444453</v>
      </c>
      <c r="S98" s="41" t="s">
        <v>311</v>
      </c>
      <c r="T98" s="10">
        <v>77</v>
      </c>
      <c r="U98" s="11" t="str">
        <f ca="1">CONCATENATE(TEXT(INT(CEILING(INDIRECT("T98"),5)/60),"00"),":",TEXT(MOD(CEILING(INDIRECT("T98"),5),60),"00"))</f>
        <v>01:20</v>
      </c>
      <c r="V98" s="9">
        <f ca="1">IF($V$97+$Y$97&gt;1,$V$97+$Y$97-1,$V$97+$Y$97)</f>
        <v>0.97222222222222221</v>
      </c>
      <c r="W98" s="41" t="s">
        <v>358</v>
      </c>
      <c r="X98" s="10">
        <v>88</v>
      </c>
      <c r="Y98" s="11" t="str">
        <f ca="1">CONCATENATE(TEXT(INT(CEILING(INDIRECT("X98"),5)/60),"00"),":",TEXT(MOD(CEILING(INDIRECT("X98"),5),60),"00"))</f>
        <v>01:30</v>
      </c>
      <c r="Z98"/>
      <c r="AA98"/>
      <c r="AB98"/>
      <c r="AC98"/>
    </row>
    <row r="99" spans="2:29" ht="13.5" customHeight="1" x14ac:dyDescent="0.25">
      <c r="B99" s="9">
        <f ca="1">IF($B$98+$E$98&gt;1,$B$98+$E$98-1,$B$98+$E$98)</f>
        <v>5.2083333333333259E-2</v>
      </c>
      <c r="C99" s="41" t="s">
        <v>345</v>
      </c>
      <c r="D99" s="10">
        <v>109</v>
      </c>
      <c r="E99" s="11" t="str">
        <f ca="1">CONCATENATE(TEXT(INT(CEILING(INDIRECT("D99"),5)/60),"00"),":",TEXT(MOD(CEILING(INDIRECT("D99"),5),60),"00"))</f>
        <v>01:50</v>
      </c>
      <c r="F99" s="9">
        <f ca="1">IF($F$98+$I$98&gt;1,$F$98+$I$98-1,$F$98+$I$98)</f>
        <v>4.1666666666666741E-2</v>
      </c>
      <c r="G99" s="41" t="s">
        <v>416</v>
      </c>
      <c r="H99" s="10">
        <v>92</v>
      </c>
      <c r="I99" s="11" t="str">
        <f ca="1">CONCATENATE(TEXT(INT(CEILING(INDIRECT("H99"),5)/60),"00"),":",TEXT(MOD(CEILING(INDIRECT("H99"),5),60),"00"))</f>
        <v>01:35</v>
      </c>
      <c r="J99" s="9">
        <f ca="1">IF($J$98+$M$98&gt;1,$J$98+$M$98-1,$J$98+$M$98)</f>
        <v>2.7777777777777901E-2</v>
      </c>
      <c r="K99" s="41" t="s">
        <v>347</v>
      </c>
      <c r="L99" s="10">
        <v>102</v>
      </c>
      <c r="M99" s="11" t="str">
        <f ca="1">CONCATENATE(TEXT(INT(CEILING(INDIRECT("L99"),5)/60),"00"),":",TEXT(MOD(CEILING(INDIRECT("L99"),5),60),"00"))</f>
        <v>01:45</v>
      </c>
      <c r="N99" s="9">
        <f ca="1">IF($N$98+$Q$98&gt;1,$N$98+$Q$98-1,$N$98+$Q$98)</f>
        <v>5.9027777777777679E-2</v>
      </c>
      <c r="O99" s="41" t="s">
        <v>360</v>
      </c>
      <c r="P99" s="10">
        <v>92</v>
      </c>
      <c r="Q99" s="11" t="str">
        <f ca="1">CONCATENATE(TEXT(INT(CEILING(INDIRECT("P99"),5)/60),"00"),":",TEXT(MOD(CEILING(INDIRECT("P99"),5),60),"00"))</f>
        <v>01:35</v>
      </c>
      <c r="R99" s="9">
        <f ca="1">IF($R$98+$U$98&gt;1,$R$98+$U$98-1,$R$98+$U$98)</f>
        <v>3.125E-2</v>
      </c>
      <c r="S99" s="41" t="s">
        <v>370</v>
      </c>
      <c r="T99" s="10">
        <v>89</v>
      </c>
      <c r="U99" s="11" t="str">
        <f ca="1">CONCATENATE(TEXT(INT(CEILING(INDIRECT("T99"),5)/60),"00"),":",TEXT(MOD(CEILING(INDIRECT("T99"),5),60),"00"))</f>
        <v>01:30</v>
      </c>
      <c r="V99" s="9">
        <f ca="1">IF($V$98+$Y$98&gt;1,$V$98+$Y$98-1,$V$98+$Y$98)</f>
        <v>3.4722222222222321E-2</v>
      </c>
      <c r="W99" s="41" t="s">
        <v>364</v>
      </c>
      <c r="X99" s="10">
        <v>88</v>
      </c>
      <c r="Y99" s="11" t="str">
        <f ca="1">CONCATENATE(TEXT(INT(CEILING(INDIRECT("X99"),5)/60),"00"),":",TEXT(MOD(CEILING(INDIRECT("X99"),5),60),"00"))</f>
        <v>01:30</v>
      </c>
      <c r="Z99"/>
      <c r="AA99"/>
      <c r="AB99"/>
      <c r="AC99"/>
    </row>
    <row r="100" spans="2:29" ht="13.5" customHeight="1" x14ac:dyDescent="0.25">
      <c r="B100" s="9">
        <f ca="1">IF($B$99+$E$99&gt;1,$B$99+$E$99-1,$B$99+$E$99)</f>
        <v>0.12847222222222215</v>
      </c>
      <c r="C100" s="41" t="s">
        <v>343</v>
      </c>
      <c r="D100" s="10">
        <v>133</v>
      </c>
      <c r="E100" s="11" t="str">
        <f ca="1">CONCATENATE(TEXT(INT(CEILING(INDIRECT("D100"),5)/60),"00"),":",TEXT(MOD(CEILING(INDIRECT("D100"),5),60),"00"))</f>
        <v>02:15</v>
      </c>
      <c r="F100" s="9">
        <f ca="1">IF($F$99+$I$99&gt;1,$F$99+$I$99-1,$F$99+$I$99)</f>
        <v>0.10763888888888896</v>
      </c>
      <c r="G100" s="247" t="s">
        <v>303</v>
      </c>
      <c r="H100" s="251">
        <v>91</v>
      </c>
      <c r="I100" s="11" t="str">
        <f ca="1">CONCATENATE(TEXT(INT(CEILING(INDIRECT("H100"),5)/60),"00"),":",TEXT(MOD(CEILING(INDIRECT("H100"),5),60),"00"))</f>
        <v>01:35</v>
      </c>
      <c r="J100" s="9">
        <f ca="1">IF($J$99+$M$99&gt;1,$J$99+$M$99-1,$J$99+$M$99)</f>
        <v>0.10069444444444457</v>
      </c>
      <c r="K100" s="41" t="s">
        <v>350</v>
      </c>
      <c r="L100" s="10">
        <v>86</v>
      </c>
      <c r="M100" s="11" t="str">
        <f ca="1">CONCATENATE(TEXT(INT(CEILING(INDIRECT("L100"),5)/60),"00"),":",TEXT(MOD(CEILING(INDIRECT("L100"),5),60),"00"))</f>
        <v>01:30</v>
      </c>
      <c r="N100" s="9">
        <f ca="1">IF($N$99+$Q$99&gt;1,$N$99+$Q$99-1,$N$99+$Q$99)</f>
        <v>0.1249999999999999</v>
      </c>
      <c r="O100" s="41" t="s">
        <v>355</v>
      </c>
      <c r="P100" s="10">
        <v>111</v>
      </c>
      <c r="Q100" s="11" t="str">
        <f ca="1">CONCATENATE(TEXT(INT(CEILING(INDIRECT("P100"),5)/60),"00"),":",TEXT(MOD(CEILING(INDIRECT("P100"),5),60),"00"))</f>
        <v>01:55</v>
      </c>
      <c r="R100" s="9">
        <f ca="1">IF($R$99+$U$99&gt;1,$R$99+$U$99-1,$R$99+$U$99)</f>
        <v>9.375E-2</v>
      </c>
      <c r="S100" s="41" t="s">
        <v>20</v>
      </c>
      <c r="T100" s="12">
        <v>94</v>
      </c>
      <c r="U100" s="11" t="str">
        <f ca="1">CONCATENATE(TEXT(INT(CEILING(INDIRECT("T100"),5)/60),"00"),":",TEXT(MOD(CEILING(INDIRECT("T100"),5),60),"00"))</f>
        <v>01:35</v>
      </c>
      <c r="V100" s="9">
        <f ca="1">IF($V$99+$Y$99&gt;1,$V$99+$Y$99-1,$V$99+$Y$99)</f>
        <v>9.7222222222222321E-2</v>
      </c>
      <c r="W100" s="41" t="s">
        <v>362</v>
      </c>
      <c r="X100" s="10">
        <v>97</v>
      </c>
      <c r="Y100" s="11" t="str">
        <f ca="1">CONCATENATE(TEXT(INT(CEILING(INDIRECT("X100"),5)/60),"00"),":",TEXT(MOD(CEILING(INDIRECT("X100"),5),60),"00"))</f>
        <v>01:40</v>
      </c>
      <c r="Z100"/>
      <c r="AA100"/>
      <c r="AB100"/>
      <c r="AC100"/>
    </row>
    <row r="101" spans="2:29" ht="13.5" customHeight="1" x14ac:dyDescent="0.25">
      <c r="B101" s="9">
        <f ca="1">$B$100+$E$100</f>
        <v>0.22222222222222215</v>
      </c>
      <c r="C101" s="41" t="s">
        <v>432</v>
      </c>
      <c r="D101" s="12">
        <v>96</v>
      </c>
      <c r="E101" s="11" t="str">
        <f ca="1">CONCATENATE(TEXT(INT(CEILING(INDIRECT("D101"),5)/60),"00"),":",TEXT(MOD(CEILING(INDIRECT("D101"),5),60),"00"))</f>
        <v>01:40</v>
      </c>
      <c r="F101" s="9">
        <f ca="1">$F$100+$I$100</f>
        <v>0.17361111111111119</v>
      </c>
      <c r="G101" s="41" t="s">
        <v>417</v>
      </c>
      <c r="H101" s="12">
        <v>86</v>
      </c>
      <c r="I101" s="11" t="str">
        <f ca="1">CONCATENATE(TEXT(INT(CEILING(INDIRECT("H101"),5)/60),"00"),":",TEXT(MOD(CEILING(INDIRECT("H101"),5),60),"00"))</f>
        <v>01:30</v>
      </c>
      <c r="J101" s="9">
        <f ca="1">$J$100+$M$100</f>
        <v>0.16319444444444459</v>
      </c>
      <c r="K101" s="41" t="s">
        <v>352</v>
      </c>
      <c r="L101" s="12">
        <v>86</v>
      </c>
      <c r="M101" s="11" t="str">
        <f ca="1">CONCATENATE(TEXT(INT(CEILING(INDIRECT("L101"),5)/60),"00"),":",TEXT(MOD(CEILING(INDIRECT("L101"),5),60),"00"))</f>
        <v>01:30</v>
      </c>
      <c r="N101" s="9">
        <f ca="1">$N$100+$Q$100</f>
        <v>0.20486111111111099</v>
      </c>
      <c r="O101" s="41" t="s">
        <v>356</v>
      </c>
      <c r="P101" s="12">
        <v>121</v>
      </c>
      <c r="Q101" s="11" t="str">
        <f ca="1">CONCATENATE(TEXT(INT(CEILING(INDIRECT("P101"),5)/60),"00"),":",TEXT(MOD(CEILING(INDIRECT("P101"),5),60),"00"))</f>
        <v>02:05</v>
      </c>
      <c r="R101" s="9">
        <f ca="1">$R$100+$U$100</f>
        <v>0.15972222222222221</v>
      </c>
      <c r="S101" s="41" t="s">
        <v>307</v>
      </c>
      <c r="T101" s="12">
        <v>88</v>
      </c>
      <c r="U101" s="11" t="str">
        <f ca="1">CONCATENATE(TEXT(INT(CEILING(INDIRECT("T101"),5)/60),"00"),":",TEXT(MOD(CEILING(INDIRECT("T101"),5),60),"00"))</f>
        <v>01:30</v>
      </c>
      <c r="V101" s="9">
        <f ca="1">$V$100+$Y$100</f>
        <v>0.16666666666666674</v>
      </c>
      <c r="W101" s="41" t="s">
        <v>367</v>
      </c>
      <c r="X101" s="12">
        <v>87</v>
      </c>
      <c r="Y101" s="11" t="str">
        <f ca="1">CONCATENATE(TEXT(INT(CEILING(INDIRECT("X101"),5)/60),"00"),":",TEXT(MOD(CEILING(INDIRECT("X101"),5),60),"00"))</f>
        <v>01:30</v>
      </c>
      <c r="Z101"/>
      <c r="AA101"/>
      <c r="AB101"/>
      <c r="AC101"/>
    </row>
    <row r="102" spans="2:29" ht="13.5" customHeight="1" x14ac:dyDescent="0.25">
      <c r="B102" s="152">
        <f ca="1">$B$101+$E$101</f>
        <v>0.29166666666666657</v>
      </c>
      <c r="C102" s="151"/>
      <c r="D102" s="151"/>
      <c r="E102" s="11" t="str">
        <f ca="1">CONCATENATE(TEXT(INT(CEILING(INDIRECT("D102"),5)/60),"00"),":",TEXT(MOD(CEILING(INDIRECT("D102"),5),60),"00"))</f>
        <v>00:00</v>
      </c>
      <c r="F102" s="152">
        <f ca="1">$F$101+$I$101</f>
        <v>0.23611111111111119</v>
      </c>
      <c r="G102" s="218" t="s">
        <v>349</v>
      </c>
      <c r="H102" s="218">
        <v>76</v>
      </c>
      <c r="I102" s="11" t="str">
        <f ca="1">CONCATENATE(TEXT(INT(CEILING(INDIRECT("H102"),5)/60),"00"),":",TEXT(MOD(CEILING(INDIRECT("H102"),5),60),"00"))</f>
        <v>01:20</v>
      </c>
      <c r="J102" s="152">
        <f ca="1">$J$101+$M$101</f>
        <v>0.22569444444444459</v>
      </c>
      <c r="K102" s="218" t="s">
        <v>426</v>
      </c>
      <c r="L102" s="218">
        <v>92</v>
      </c>
      <c r="M102" s="11" t="str">
        <f ca="1">CONCATENATE(TEXT(INT(CEILING(INDIRECT("L102"),5)/60),"00"),":",TEXT(MOD(CEILING(INDIRECT("L102"),5),60),"00"))</f>
        <v>01:35</v>
      </c>
      <c r="N102" s="152">
        <f ca="1">$N$101+$Q$101</f>
        <v>0.29166666666666657</v>
      </c>
      <c r="O102" s="151"/>
      <c r="P102" s="151"/>
      <c r="Q102" s="11" t="str">
        <f ca="1">CONCATENATE(TEXT(INT(CEILING(INDIRECT("P102"),5)/60),"00"),":",TEXT(MOD(CEILING(INDIRECT("P102"),5),60),"00"))</f>
        <v>00:00</v>
      </c>
      <c r="R102" s="152">
        <f ca="1">$R$101+$U$101</f>
        <v>0.22222222222222221</v>
      </c>
      <c r="S102" s="218" t="s">
        <v>365</v>
      </c>
      <c r="T102" s="218">
        <v>97</v>
      </c>
      <c r="U102" s="11" t="str">
        <f ca="1">CONCATENATE(TEXT(INT(CEILING(INDIRECT("T102"),5)/60),"00"),":",TEXT(MOD(CEILING(INDIRECT("T102"),5),60),"00"))</f>
        <v>01:40</v>
      </c>
      <c r="V102" s="152">
        <f ca="1">$V$101+$Y$101</f>
        <v>0.22916666666666674</v>
      </c>
      <c r="W102" s="218" t="s">
        <v>368</v>
      </c>
      <c r="X102" s="218">
        <v>86</v>
      </c>
      <c r="Y102" s="11" t="str">
        <f ca="1">CONCATENATE(TEXT(INT(CEILING(INDIRECT("X102"),5)/60),"00"),":",TEXT(MOD(CEILING(INDIRECT("X102"),5),60),"00"))</f>
        <v>01:30</v>
      </c>
      <c r="Z102"/>
      <c r="AA102"/>
      <c r="AB102"/>
      <c r="AC102"/>
    </row>
    <row r="103" spans="2:29" ht="13.5" customHeight="1" x14ac:dyDescent="0.25">
      <c r="B103" s="153">
        <f ca="1">$B$102+$E$102</f>
        <v>0.29166666666666657</v>
      </c>
      <c r="C103" s="154"/>
      <c r="D103" s="154">
        <f ca="1">780-($E$88+$E$89+$E$90+$E$91+$E$92+$E$93+$E$94+$E$95)*1440</f>
        <v>0</v>
      </c>
      <c r="E103" s="18" t="str">
        <f ca="1">CONCATENATE(TEXT(INT(CEILING(INDIRECT("D103"),5)/60),"00"),":",TEXT(MOD(CEILING(INDIRECT("D103"),5),60),"00"))</f>
        <v>00:00</v>
      </c>
      <c r="F103" s="153">
        <f ca="1">$F$102+$I$102</f>
        <v>0.29166666666666674</v>
      </c>
      <c r="G103" s="154"/>
      <c r="H103" s="154">
        <f ca="1">780-($I$88+$I$89+$I$90+$I$91+$I$92+$I$93+$I$94+$I$95)*1440</f>
        <v>0</v>
      </c>
      <c r="I103" s="18" t="str">
        <f ca="1">CONCATENATE(TEXT(INT(CEILING(INDIRECT("H103"),5)/60),"00"),":",TEXT(MOD(CEILING(INDIRECT("H103"),5),60),"00"))</f>
        <v>00:00</v>
      </c>
      <c r="J103" s="153">
        <f ca="1">$J$102+$M$102</f>
        <v>0.2916666666666668</v>
      </c>
      <c r="K103" s="154"/>
      <c r="L103" s="154">
        <f ca="1">780-($M$88+$M$89+$M$90+$M$91+$M$92+$M$93+$M$94+$M$95)*1440</f>
        <v>0</v>
      </c>
      <c r="M103" s="18" t="str">
        <f ca="1">CONCATENATE(TEXT(INT(CEILING(INDIRECT("L103"),5)/60),"00"),":",TEXT(MOD(CEILING(INDIRECT("L103"),5),60),"00"))</f>
        <v>00:00</v>
      </c>
      <c r="N103" s="153">
        <f ca="1">$N$102+$Q$102</f>
        <v>0.29166666666666657</v>
      </c>
      <c r="O103" s="154"/>
      <c r="P103" s="154">
        <f ca="1">780-($Q$88+$Q$89+$Q$90+$Q$91+$Q$92+$Q$93+$Q$94+$Q$95)*1440</f>
        <v>0</v>
      </c>
      <c r="Q103" s="18" t="str">
        <f ca="1">CONCATENATE(TEXT(INT(CEILING(INDIRECT("P103"),5)/60),"00"),":",TEXT(MOD(CEILING(INDIRECT("P103"),5),60),"00"))</f>
        <v>00:00</v>
      </c>
      <c r="R103" s="153">
        <f ca="1">$R$102+$U$102</f>
        <v>0.29166666666666663</v>
      </c>
      <c r="S103" s="154"/>
      <c r="T103" s="154">
        <f ca="1">780-($U$88+$U$89+$U$90+$U$91+$U$92+$U$93+$U$94+$U$95)*1440</f>
        <v>0</v>
      </c>
      <c r="U103" s="18" t="str">
        <f ca="1">CONCATENATE(TEXT(INT(CEILING(INDIRECT("T103"),5)/60),"00"),":",TEXT(MOD(CEILING(INDIRECT("T103"),5),60),"00"))</f>
        <v>00:00</v>
      </c>
      <c r="V103" s="153">
        <f ca="1">$V$102+$Y$102</f>
        <v>0.29166666666666674</v>
      </c>
      <c r="W103" s="154"/>
      <c r="X103" s="154">
        <f ca="1">780-($Y$88+$Y$89+$Y$90+$Y$91+$Y$92+$Y$93+$Y$94+$Y$95)*1440</f>
        <v>0</v>
      </c>
      <c r="Y103" s="18" t="str">
        <f ca="1">CONCATENATE(TEXT(INT(CEILING(INDIRECT("X103"),5)/60),"00"),":",TEXT(MOD(CEILING(INDIRECT("X103"),5),60),"00"))</f>
        <v>00:00</v>
      </c>
      <c r="Z103"/>
      <c r="AA103"/>
      <c r="AB103"/>
      <c r="AC103"/>
    </row>
    <row r="104" spans="2:29" ht="13.5" customHeight="1" x14ac:dyDescent="0.25">
      <c r="D104" s="192">
        <f ca="1">660-($E$96+$E$97+$E$98+$E$99+$E$100+$E$101+$E$102)*1440</f>
        <v>0</v>
      </c>
      <c r="E104" s="11" t="str">
        <f ca="1">CONCATENATE(TEXT(INT(CEILING(INDIRECT("D104"),5)/60),"00"),":",TEXT(MOD(CEILING(INDIRECT("D104"),5),60),"00"))</f>
        <v>00:00</v>
      </c>
      <c r="H104" s="192">
        <f ca="1">660-($I$96+$I$97+$I$98+$I$99+$I$100+$I$101+$I$102)*1440</f>
        <v>0</v>
      </c>
      <c r="I104" s="11" t="str">
        <f ca="1">CONCATENATE(TEXT(INT(CEILING(INDIRECT("H104"),5)/60),"00"),":",TEXT(MOD(CEILING(INDIRECT("H104"),5),60),"00"))</f>
        <v>00:00</v>
      </c>
      <c r="L104" s="192">
        <f ca="1">660-($M$96+$M$97+$M$98+$M$99+$M$100+$M$101+$M$102)*1440</f>
        <v>0</v>
      </c>
      <c r="M104" s="11" t="str">
        <f ca="1">CONCATENATE(TEXT(INT(CEILING(INDIRECT("L104"),5)/60),"00"),":",TEXT(MOD(CEILING(INDIRECT("L104"),5),60),"00"))</f>
        <v>00:00</v>
      </c>
      <c r="P104" s="192">
        <f ca="1">660-($Q$96+$Q$97+$Q$98+$Q$99+$Q$100+$Q$101+$Q$102)*1440</f>
        <v>0</v>
      </c>
      <c r="Q104" s="11" t="str">
        <f ca="1">CONCATENATE(TEXT(INT(CEILING(INDIRECT("P104"),5)/60),"00"),":",TEXT(MOD(CEILING(INDIRECT("P104"),5),60),"00"))</f>
        <v>00:00</v>
      </c>
      <c r="T104" s="192">
        <f ca="1">660-($U$96+$U$97+$U$98+$U$99+$U$100+$U$101+$U$102)*1440</f>
        <v>0</v>
      </c>
      <c r="U104" s="11" t="str">
        <f ca="1">CONCATENATE(TEXT(INT(CEILING(INDIRECT("T104"),5)/60),"00"),":",TEXT(MOD(CEILING(INDIRECT("T104"),5),60),"00"))</f>
        <v>00:00</v>
      </c>
      <c r="X104" s="192">
        <f ca="1">660-($Y$96+$Y$97+$Y$98+$Y$99+$Y$100+$Y$101+$Y$102)*1440</f>
        <v>0</v>
      </c>
      <c r="Y104" s="11" t="str">
        <f ca="1">CONCATENATE(TEXT(INT(CEILING(INDIRECT("X104"),5)/60),"00"),":",TEXT(MOD(CEILING(INDIRECT("X104"),5),60),"00"))</f>
        <v>00:00</v>
      </c>
      <c r="Z104"/>
      <c r="AA104"/>
      <c r="AB104"/>
      <c r="AC104"/>
    </row>
    <row r="105" spans="2:29" ht="13.5" customHeight="1" x14ac:dyDescent="0.25">
      <c r="E105" s="11"/>
      <c r="I105" s="11"/>
      <c r="M105" s="11"/>
      <c r="Q105" s="11"/>
      <c r="U105" s="11"/>
      <c r="Y105" s="11"/>
      <c r="Z105"/>
      <c r="AA105"/>
      <c r="AB105"/>
      <c r="AC105"/>
    </row>
    <row r="106" spans="2:29" s="6" customFormat="1" ht="13.5" customHeigh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2:29" ht="9" customHeigh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2:29" ht="13.5" customHeigh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2:29" ht="13.5" customHeigh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2:29" ht="13.5" customHeigh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2:29" ht="13.5" customHeigh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2:29" ht="13.5" customHeigh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2:29" ht="13.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2:29" ht="13.5" customHeigh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2:29" ht="13.5" customHeigh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2:29" ht="13.5" customHeigh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2:29" ht="13.5" customHeigh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2:29" ht="13.5" customHeigh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2:29" ht="13.5" customHeigh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29" ht="13.5" customHeigh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29" ht="13.5" customHeigh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29" ht="13.5" customHeigh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29" ht="13.5" customHeigh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ht="13.5" customHeigh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51B4-B78E-4513-A229-736B23724C2C}">
  <sheetPr codeName="Sheet4"/>
  <dimension ref="B1:AC124"/>
  <sheetViews>
    <sheetView showZeros="0" topLeftCell="A63" zoomScaleNormal="100" workbookViewId="0">
      <selection activeCell="S70" sqref="S70"/>
    </sheetView>
  </sheetViews>
  <sheetFormatPr defaultColWidth="9.140625" defaultRowHeight="13.5" customHeight="1" x14ac:dyDescent="0.2"/>
  <cols>
    <col min="1" max="1" width="1.42578125" style="1" customWidth="1"/>
    <col min="2" max="2" width="5.7109375" style="1" customWidth="1"/>
    <col min="3" max="3" width="20.85546875" style="34" customWidth="1"/>
    <col min="4" max="6" width="5.7109375" style="1" customWidth="1"/>
    <col min="7" max="7" width="20.85546875" style="34" customWidth="1"/>
    <col min="8" max="10" width="5.7109375" style="1" customWidth="1"/>
    <col min="11" max="11" width="20.85546875" style="34" customWidth="1"/>
    <col min="12" max="14" width="5.7109375" style="1" customWidth="1"/>
    <col min="15" max="15" width="20.85546875" style="34" customWidth="1"/>
    <col min="16" max="18" width="5.7109375" style="1" customWidth="1"/>
    <col min="19" max="19" width="20.85546875" style="34" customWidth="1"/>
    <col min="20" max="22" width="5.7109375" style="1" customWidth="1"/>
    <col min="23" max="23" width="20.85546875" style="34" customWidth="1"/>
    <col min="24" max="26" width="5.7109375" style="1" customWidth="1"/>
    <col min="27" max="27" width="20.85546875" style="34" customWidth="1"/>
    <col min="28" max="29" width="5.7109375" style="1" customWidth="1"/>
    <col min="30" max="16384" width="9.140625" style="1"/>
  </cols>
  <sheetData>
    <row r="1" spans="2:29" ht="7.5" customHeight="1" thickBot="1" x14ac:dyDescent="0.25"/>
    <row r="2" spans="2:29" ht="19.5" customHeight="1" thickBot="1" x14ac:dyDescent="0.4">
      <c r="B2" s="29" t="s">
        <v>371</v>
      </c>
      <c r="C2" s="44"/>
      <c r="D2" s="30"/>
      <c r="E2" s="30"/>
      <c r="F2" s="31"/>
      <c r="G2" s="191" t="s">
        <v>13</v>
      </c>
    </row>
    <row r="3" spans="2:29" ht="9" customHeight="1" x14ac:dyDescent="0.2"/>
    <row r="4" spans="2:29" s="2" customFormat="1" ht="13.5" customHeight="1" x14ac:dyDescent="0.2">
      <c r="C4" s="36" t="s">
        <v>1</v>
      </c>
      <c r="G4" s="36" t="s">
        <v>0</v>
      </c>
      <c r="K4" s="36" t="s">
        <v>2</v>
      </c>
      <c r="O4" s="36" t="s">
        <v>3</v>
      </c>
      <c r="S4" s="36" t="s">
        <v>4</v>
      </c>
      <c r="W4" s="36" t="s">
        <v>5</v>
      </c>
      <c r="AA4" s="36" t="s">
        <v>6</v>
      </c>
    </row>
    <row r="5" spans="2:29" ht="9" customHeight="1" thickBot="1" x14ac:dyDescent="0.25"/>
    <row r="6" spans="2:29" s="6" customFormat="1" ht="13.5" customHeight="1" thickBot="1" x14ac:dyDescent="0.3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" t="s">
        <v>8</v>
      </c>
      <c r="S6" s="4">
        <v>43770</v>
      </c>
      <c r="T6" s="5" t="s">
        <v>7</v>
      </c>
      <c r="V6" s="3" t="s">
        <v>8</v>
      </c>
      <c r="W6" s="4">
        <f>$S$6+1</f>
        <v>43771</v>
      </c>
      <c r="X6" s="5" t="s">
        <v>7</v>
      </c>
      <c r="Z6" s="3" t="s">
        <v>8</v>
      </c>
      <c r="AA6" s="4">
        <f>$W$6+1</f>
        <v>43772</v>
      </c>
      <c r="AB6" s="5" t="s">
        <v>7</v>
      </c>
    </row>
    <row r="7" spans="2:29" ht="9" customHeight="1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 s="7"/>
      <c r="S7" s="37"/>
      <c r="T7" s="8"/>
      <c r="V7" s="7"/>
      <c r="W7" s="37"/>
      <c r="X7" s="8"/>
      <c r="Z7" s="7"/>
      <c r="AA7" s="37"/>
      <c r="AB7" s="8"/>
    </row>
    <row r="8" spans="2:29" ht="13.5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9">
        <f ca="1">$R$9-$U$8</f>
        <v>0.29166666666666669</v>
      </c>
      <c r="S8" s="38"/>
      <c r="T8" s="10"/>
      <c r="U8" s="11" t="str">
        <f ca="1">CONCATENATE(TEXT(INT(CEILING(INDIRECT("T8"),5)/60),"00"),":",TEXT(MOD(CEILING(INDIRECT("T8"),5),60),"00"))</f>
        <v>00:00</v>
      </c>
      <c r="V8" s="9">
        <f ca="1">$V$9-$Y$8</f>
        <v>0.29166666666666674</v>
      </c>
      <c r="W8" s="38"/>
      <c r="X8" s="10"/>
      <c r="Y8" s="11" t="str">
        <f ca="1">CONCATENATE(TEXT(INT(CEILING(INDIRECT("X8"),5)/60),"00"),":",TEXT(MOD(CEILING(INDIRECT("X8"),5),60),"00"))</f>
        <v>00:00</v>
      </c>
      <c r="Z8" s="9">
        <f ca="1">$Z$9-$AC$8</f>
        <v>0.29166666666666674</v>
      </c>
      <c r="AA8" s="38"/>
      <c r="AB8" s="10"/>
      <c r="AC8" s="11" t="str">
        <f ca="1">CONCATENATE(TEXT(INT(CEILING(INDIRECT("AB8"),5)/60),"00"),":",TEXT(MOD(CEILING(INDIRECT("AB8"),5),60),"00"))</f>
        <v>00:00</v>
      </c>
    </row>
    <row r="9" spans="2:29" ht="13.5" customHeight="1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9">
        <f ca="1">$R$10-$U$9</f>
        <v>0.29166666666666669</v>
      </c>
      <c r="S9" s="39" t="s">
        <v>389</v>
      </c>
      <c r="T9" s="10">
        <v>88</v>
      </c>
      <c r="U9" s="11" t="str">
        <f ca="1">CONCATENATE(TEXT(INT(CEILING(INDIRECT("T9"),5)/60),"00"),":",TEXT(MOD(CEILING(INDIRECT("T9"),5),60),"00"))</f>
        <v>01:30</v>
      </c>
      <c r="V9" s="9">
        <f ca="1">$V$10-$Y$9</f>
        <v>0.29166666666666674</v>
      </c>
      <c r="W9" s="34" t="s">
        <v>375</v>
      </c>
      <c r="X9" s="1">
        <v>118</v>
      </c>
      <c r="Y9" s="11" t="str">
        <f ca="1">CONCATENATE(TEXT(INT(CEILING(INDIRECT("X9"),5)/60),"00"),":",TEXT(MOD(CEILING(INDIRECT("X9"),5),60),"00"))</f>
        <v>02:00</v>
      </c>
      <c r="Z9" s="9">
        <f ca="1">$Z$10-$AC$9</f>
        <v>0.29166666666666674</v>
      </c>
      <c r="AA9" s="34" t="s">
        <v>301</v>
      </c>
      <c r="AB9" s="1">
        <v>98</v>
      </c>
      <c r="AC9" s="11" t="str">
        <f ca="1">CONCATENATE(TEXT(INT(CEILING(INDIRECT("AB9"),5)/60),"00"),":",TEXT(MOD(CEILING(INDIRECT("AB9"),5),60),"00"))</f>
        <v>01:40</v>
      </c>
    </row>
    <row r="10" spans="2:29" ht="13.5" customHeight="1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Q10"/>
      <c r="R10" s="9">
        <f ca="1">$R$11-$U$10</f>
        <v>0.35416666666666669</v>
      </c>
      <c r="S10" s="39" t="s">
        <v>85</v>
      </c>
      <c r="T10" s="10">
        <v>133</v>
      </c>
      <c r="U10" s="11" t="str">
        <f ca="1">CONCATENATE(TEXT(INT(CEILING(INDIRECT("T10"),5)/60),"00"),":",TEXT(MOD(CEILING(INDIRECT("T10"),5),60),"00"))</f>
        <v>02:15</v>
      </c>
      <c r="V10" s="9">
        <f ca="1">$V$11-$Y$10</f>
        <v>0.37500000000000006</v>
      </c>
      <c r="W10" s="39" t="s">
        <v>15</v>
      </c>
      <c r="X10" s="10">
        <v>120</v>
      </c>
      <c r="Y10" s="11" t="str">
        <f ca="1">CONCATENATE(TEXT(INT(CEILING(INDIRECT("X10"),5)/60),"00"),":",TEXT(MOD(CEILING(INDIRECT("X10"),5),60),"00"))</f>
        <v>02:00</v>
      </c>
      <c r="Z10" s="9">
        <f ca="1">$Z$11-$AC$10</f>
        <v>0.36111111111111116</v>
      </c>
      <c r="AA10" s="39" t="s">
        <v>377</v>
      </c>
      <c r="AB10" s="10">
        <v>104</v>
      </c>
      <c r="AC10" s="11" t="str">
        <f ca="1">CONCATENATE(TEXT(INT(CEILING(INDIRECT("AB10"),5)/60),"00"),":",TEXT(MOD(CEILING(INDIRECT("AB10"),5),60),"00"))</f>
        <v>01:45</v>
      </c>
    </row>
    <row r="11" spans="2:29" ht="13.5" customHeight="1" x14ac:dyDescent="0.25">
      <c r="B11"/>
      <c r="E11"/>
      <c r="F11"/>
      <c r="G11"/>
      <c r="H11"/>
      <c r="I11"/>
      <c r="J11"/>
      <c r="K11"/>
      <c r="L11"/>
      <c r="M11"/>
      <c r="N11"/>
      <c r="Q11"/>
      <c r="R11" s="9">
        <f ca="1">$R$12-$U$11</f>
        <v>0.44791666666666669</v>
      </c>
      <c r="S11" s="39" t="s">
        <v>31</v>
      </c>
      <c r="T11" s="10">
        <v>101</v>
      </c>
      <c r="U11" s="11" t="str">
        <f ca="1">CONCATENATE(TEXT(INT(CEILING(INDIRECT("T11"),5)/60),"00"),":",TEXT(MOD(CEILING(INDIRECT("T11"),5),60),"00"))</f>
        <v>01:45</v>
      </c>
      <c r="V11" s="9">
        <f ca="1">$V$12-$Y$11</f>
        <v>0.45833333333333337</v>
      </c>
      <c r="W11" s="39" t="s">
        <v>23</v>
      </c>
      <c r="X11" s="10">
        <v>86</v>
      </c>
      <c r="Y11" s="11" t="str">
        <f ca="1">CONCATENATE(TEXT(INT(CEILING(INDIRECT("X11"),5)/60),"00"),":",TEXT(MOD(CEILING(INDIRECT("X11"),5),60),"00"))</f>
        <v>01:30</v>
      </c>
      <c r="Z11" s="9">
        <f ca="1">$Z$12-$AC$11</f>
        <v>0.43402777777777785</v>
      </c>
      <c r="AA11" s="39" t="s">
        <v>66</v>
      </c>
      <c r="AB11" s="10">
        <v>117</v>
      </c>
      <c r="AC11" s="11" t="str">
        <f ca="1">CONCATENATE(TEXT(INT(CEILING(INDIRECT("AB11"),5)/60),"00"),":",TEXT(MOD(CEILING(INDIRECT("AB11"),5),60),"00"))</f>
        <v>02:00</v>
      </c>
    </row>
    <row r="12" spans="2:29" ht="13.5" customHeight="1" x14ac:dyDescent="0.25">
      <c r="B12"/>
      <c r="E12"/>
      <c r="F12"/>
      <c r="G12"/>
      <c r="H12"/>
      <c r="I12"/>
      <c r="J12"/>
      <c r="M12"/>
      <c r="N12"/>
      <c r="Q12"/>
      <c r="R12" s="9">
        <f ca="1">$R$13-$U$12</f>
        <v>0.52083333333333337</v>
      </c>
      <c r="S12" s="39" t="s">
        <v>32</v>
      </c>
      <c r="T12" s="10">
        <v>97</v>
      </c>
      <c r="U12" s="11" t="str">
        <f ca="1">CONCATENATE(TEXT(INT(CEILING(INDIRECT("T12"),5)/60),"00"),":",TEXT(MOD(CEILING(INDIRECT("T12"),5),60),"00"))</f>
        <v>01:40</v>
      </c>
      <c r="V12" s="9">
        <f ca="1">$V$13-$Y$12</f>
        <v>0.52083333333333337</v>
      </c>
      <c r="W12" s="39" t="s">
        <v>24</v>
      </c>
      <c r="X12" s="10">
        <v>96</v>
      </c>
      <c r="Y12" s="11" t="str">
        <f ca="1">CONCATENATE(TEXT(INT(CEILING(INDIRECT("X12"),5)/60),"00"),":",TEXT(MOD(CEILING(INDIRECT("X12"),5),60),"00"))</f>
        <v>01:40</v>
      </c>
      <c r="Z12" s="9">
        <f ca="1">$Z$13-$AC$12</f>
        <v>0.51736111111111116</v>
      </c>
      <c r="AA12" s="39" t="s">
        <v>78</v>
      </c>
      <c r="AB12" s="10">
        <v>89</v>
      </c>
      <c r="AC12" s="11" t="str">
        <f ca="1">CONCATENATE(TEXT(INT(CEILING(INDIRECT("AB12"),5)/60),"00"),":",TEXT(MOD(CEILING(INDIRECT("AB12"),5),60),"00"))</f>
        <v>01:30</v>
      </c>
    </row>
    <row r="13" spans="2:29" ht="13.5" customHeight="1" x14ac:dyDescent="0.25">
      <c r="B13"/>
      <c r="E13"/>
      <c r="F13"/>
      <c r="G13"/>
      <c r="H13"/>
      <c r="I13"/>
      <c r="J13"/>
      <c r="M13"/>
      <c r="N13"/>
      <c r="Q13"/>
      <c r="R13" s="9">
        <f ca="1">$R$14-$U$13</f>
        <v>0.59027777777777779</v>
      </c>
      <c r="S13" s="40" t="s">
        <v>34</v>
      </c>
      <c r="T13" s="10">
        <v>88</v>
      </c>
      <c r="U13" s="11" t="str">
        <f ca="1">CONCATENATE(TEXT(INT(CEILING(INDIRECT("T13"),5)/60),"00"),":",TEXT(MOD(CEILING(INDIRECT("T13"),5),60),"00"))</f>
        <v>01:30</v>
      </c>
      <c r="V13" s="9">
        <f ca="1">$V$14-$Y$13</f>
        <v>0.59027777777777779</v>
      </c>
      <c r="W13" s="40" t="s">
        <v>25</v>
      </c>
      <c r="X13" s="10">
        <v>86</v>
      </c>
      <c r="Y13" s="11" t="str">
        <f ca="1">CONCATENATE(TEXT(INT(CEILING(INDIRECT("X13"),5)/60),"00"),":",TEXT(MOD(CEILING(INDIRECT("X13"),5),60),"00"))</f>
        <v>01:30</v>
      </c>
      <c r="Z13" s="9">
        <f ca="1">$Z$14-$AC$13</f>
        <v>0.57986111111111116</v>
      </c>
      <c r="AA13" s="39" t="s">
        <v>71</v>
      </c>
      <c r="AB13" s="10">
        <v>92</v>
      </c>
      <c r="AC13" s="11" t="str">
        <f ca="1">CONCATENATE(TEXT(INT(CEILING(INDIRECT("AB13"),5)/60),"00"),":",TEXT(MOD(CEILING(INDIRECT("AB13"),5),60),"00"))</f>
        <v>01:35</v>
      </c>
    </row>
    <row r="14" spans="2:29" ht="13.5" customHeight="1" x14ac:dyDescent="0.25">
      <c r="B14"/>
      <c r="E14"/>
      <c r="F14"/>
      <c r="I14"/>
      <c r="J14"/>
      <c r="M14"/>
      <c r="N14"/>
      <c r="Q14"/>
      <c r="R14" s="9">
        <f ca="1">$R$15-$U$14</f>
        <v>0.65277777777777779</v>
      </c>
      <c r="S14" s="41" t="s">
        <v>35</v>
      </c>
      <c r="T14" s="10">
        <v>82</v>
      </c>
      <c r="U14" s="11" t="str">
        <f ca="1">CONCATENATE(TEXT(INT(CEILING(INDIRECT("T14"),5)/60),"00"),":",TEXT(MOD(CEILING(INDIRECT("T14"),5),60),"00"))</f>
        <v>01:25</v>
      </c>
      <c r="V14" s="9">
        <f ca="1">$V$15-$Y$14</f>
        <v>0.65277777777777779</v>
      </c>
      <c r="W14" s="41" t="s">
        <v>372</v>
      </c>
      <c r="X14" s="10">
        <v>83</v>
      </c>
      <c r="Y14" s="11" t="str">
        <f ca="1">CONCATENATE(TEXT(INT(CEILING(INDIRECT("X14"),5)/60),"00"),":",TEXT(MOD(CEILING(INDIRECT("X14"),5),60),"00"))</f>
        <v>01:25</v>
      </c>
      <c r="Z14" s="9">
        <f ca="1">$Z$15-$AC$14</f>
        <v>0.64583333333333337</v>
      </c>
      <c r="AA14" s="40" t="s">
        <v>378</v>
      </c>
      <c r="AB14" s="10">
        <v>91</v>
      </c>
      <c r="AC14" s="11" t="str">
        <f ca="1">CONCATENATE(TEXT(INT(CEILING(INDIRECT("AB14"),5)/60),"00"),":",TEXT(MOD(CEILING(INDIRECT("AB14"),5),60),"00"))</f>
        <v>01:35</v>
      </c>
    </row>
    <row r="15" spans="2:29" ht="13.5" customHeight="1" x14ac:dyDescent="0.25">
      <c r="B15"/>
      <c r="E15"/>
      <c r="F15"/>
      <c r="I15"/>
      <c r="J15"/>
      <c r="M15"/>
      <c r="N15"/>
      <c r="Q15"/>
      <c r="R15" s="9">
        <f ca="1">$R$16-$U$15</f>
        <v>0.71180555555555558</v>
      </c>
      <c r="S15" s="40" t="s">
        <v>373</v>
      </c>
      <c r="T15" s="10">
        <v>104</v>
      </c>
      <c r="U15" s="11" t="str">
        <f ca="1">CONCATENATE(TEXT(INT(CEILING(INDIRECT("T15"),5)/60),"00"),":",TEXT(MOD(CEILING(INDIRECT("T15"),5),60),"00"))</f>
        <v>01:45</v>
      </c>
      <c r="V15" s="9">
        <f ca="1">$V$16-$Y$15</f>
        <v>0.71180555555555558</v>
      </c>
      <c r="W15" s="40" t="s">
        <v>26</v>
      </c>
      <c r="X15" s="10">
        <v>107</v>
      </c>
      <c r="Y15" s="11" t="str">
        <f ca="1">CONCATENATE(TEXT(INT(CEILING(INDIRECT("X15"),5)/60),"00"),":",TEXT(MOD(CEILING(INDIRECT("X15"),5),60),"00"))</f>
        <v>01:50</v>
      </c>
      <c r="Z15" s="9">
        <f ca="1">$Z$16-$AC$15</f>
        <v>0.71180555555555558</v>
      </c>
      <c r="AA15" s="40" t="s">
        <v>73</v>
      </c>
      <c r="AB15" s="10">
        <v>111</v>
      </c>
      <c r="AC15" s="11" t="str">
        <f ca="1">CONCATENATE(TEXT(INT(CEILING(INDIRECT("AB15"),5)/60),"00"),":",TEXT(MOD(CEILING(INDIRECT("AB15"),5),60),"00"))</f>
        <v>01:55</v>
      </c>
    </row>
    <row r="16" spans="2:29" ht="13.5" customHeight="1" x14ac:dyDescent="0.25">
      <c r="B16"/>
      <c r="E16"/>
      <c r="F16"/>
      <c r="I16"/>
      <c r="J16"/>
      <c r="M16"/>
      <c r="N16"/>
      <c r="Q16"/>
      <c r="R16" s="9">
        <f ca="1">$R$17-$U$16</f>
        <v>0.78472222222222221</v>
      </c>
      <c r="S16" s="39" t="s">
        <v>374</v>
      </c>
      <c r="T16" s="10">
        <v>96</v>
      </c>
      <c r="U16" s="11" t="str">
        <f ca="1">CONCATENATE(TEXT(INT(CEILING(INDIRECT("T16"),5)/60),"00"),":",TEXT(MOD(CEILING(INDIRECT("T16"),5),60),"00"))</f>
        <v>01:40</v>
      </c>
      <c r="V16" s="9">
        <f ca="1">$V$17-$Y$16</f>
        <v>0.78819444444444442</v>
      </c>
      <c r="W16" s="39" t="s">
        <v>29</v>
      </c>
      <c r="X16" s="10">
        <v>92</v>
      </c>
      <c r="Y16" s="11" t="str">
        <f ca="1">CONCATENATE(TEXT(INT(CEILING(INDIRECT("X16"),5)/60),"00"),":",TEXT(MOD(CEILING(INDIRECT("X16"),5),60),"00"))</f>
        <v>01:35</v>
      </c>
      <c r="Z16" s="9">
        <f ca="1">$Z$17-$AC$16</f>
        <v>0.79166666666666663</v>
      </c>
      <c r="AA16" s="39" t="s">
        <v>95</v>
      </c>
      <c r="AB16" s="10">
        <v>86</v>
      </c>
      <c r="AC16" s="11" t="str">
        <f ca="1">CONCATENATE(TEXT(INT(CEILING(INDIRECT("AB16"),5)/60),"00"),":",TEXT(MOD(CEILING(INDIRECT("AB16"),5),60),"00"))</f>
        <v>01:30</v>
      </c>
    </row>
    <row r="17" spans="2:29" ht="13.5" customHeight="1" x14ac:dyDescent="0.25">
      <c r="B17"/>
      <c r="E17"/>
      <c r="F17"/>
      <c r="I17"/>
      <c r="J17"/>
      <c r="M17"/>
      <c r="N17"/>
      <c r="Q17"/>
      <c r="R17" s="32">
        <v>0.85416666666666663</v>
      </c>
      <c r="S17" s="45" t="s">
        <v>127</v>
      </c>
      <c r="T17" s="33">
        <v>106</v>
      </c>
      <c r="U17" s="11" t="str">
        <f ca="1">CONCATENATE(TEXT(INT(CEILING(INDIRECT("T17"),5)/60),"00"),":",TEXT(MOD(CEILING(INDIRECT("T17"),5),60),"00"))</f>
        <v>01:50</v>
      </c>
      <c r="V17" s="32">
        <v>0.85416666666666663</v>
      </c>
      <c r="W17" s="45" t="s">
        <v>96</v>
      </c>
      <c r="X17" s="233">
        <v>99</v>
      </c>
      <c r="Y17" s="11" t="str">
        <f ca="1">CONCATENATE(TEXT(INT(CEILING(INDIRECT("X17"),5)/60),"00"),":",TEXT(MOD(CEILING(INDIRECT("X17"),5),60),"00"))</f>
        <v>01:40</v>
      </c>
      <c r="Z17" s="32">
        <v>0.85416666666666663</v>
      </c>
      <c r="AA17" s="45" t="s">
        <v>383</v>
      </c>
      <c r="AB17" s="33">
        <v>117</v>
      </c>
      <c r="AC17" s="11" t="str">
        <f ca="1">CONCATENATE(TEXT(INT(CEILING(INDIRECT("AB17"),5)/60),"00"),":",TEXT(MOD(CEILING(INDIRECT("AB17"),5),60),"00"))</f>
        <v>02:00</v>
      </c>
    </row>
    <row r="18" spans="2:29" ht="13.5" customHeight="1" x14ac:dyDescent="0.25">
      <c r="B18"/>
      <c r="E18"/>
      <c r="F18"/>
      <c r="I18"/>
      <c r="J18"/>
      <c r="M18"/>
      <c r="N18"/>
      <c r="O18"/>
      <c r="P18"/>
      <c r="Q18"/>
      <c r="R18" s="9">
        <f ca="1">IF($R$17+$U$17&gt;1,$R$17+$U$17-1,$R$17+$U$17)</f>
        <v>0.93055555555555558</v>
      </c>
      <c r="S18" s="41" t="s">
        <v>119</v>
      </c>
      <c r="T18" s="10">
        <v>94</v>
      </c>
      <c r="U18" s="11" t="str">
        <f ca="1">CONCATENATE(TEXT(INT(CEILING(INDIRECT("T18"),5)/60),"00"),":",TEXT(MOD(CEILING(INDIRECT("T18"),5),60),"00"))</f>
        <v>01:35</v>
      </c>
      <c r="V18" s="9">
        <f ca="1">IF($V$17+$Y$17&gt;1,$V$17+$Y$17-1,$V$17+$Y$17)</f>
        <v>0.92361111111111105</v>
      </c>
      <c r="W18" s="41" t="s">
        <v>106</v>
      </c>
      <c r="X18" s="203">
        <v>103</v>
      </c>
      <c r="Y18" s="11" t="str">
        <f ca="1">CONCATENATE(TEXT(INT(CEILING(INDIRECT("X18"),5)/60),"00"),":",TEXT(MOD(CEILING(INDIRECT("X18"),5),60),"00"))</f>
        <v>01:45</v>
      </c>
      <c r="Z18" s="9">
        <f ca="1">IF($Z$17+$AC$17&gt;1,$Z$17+$AC$17-1,$Z$17+$AC$17)</f>
        <v>0.9375</v>
      </c>
      <c r="AA18" s="41" t="s">
        <v>147</v>
      </c>
      <c r="AB18" s="12">
        <v>104</v>
      </c>
      <c r="AC18" s="11" t="str">
        <f ca="1">CONCATENATE(TEXT(INT(CEILING(INDIRECT("AB18"),5)/60),"00"),":",TEXT(MOD(CEILING(INDIRECT("AB18"),5),60),"00"))</f>
        <v>01:45</v>
      </c>
    </row>
    <row r="19" spans="2:29" ht="13.5" customHeight="1" x14ac:dyDescent="0.25">
      <c r="B19"/>
      <c r="C19"/>
      <c r="D19"/>
      <c r="E19"/>
      <c r="F19"/>
      <c r="I19"/>
      <c r="J19"/>
      <c r="M19"/>
      <c r="N19"/>
      <c r="O19"/>
      <c r="P19"/>
      <c r="Q19"/>
      <c r="R19" s="9">
        <f ca="1">IF($R$18+$U$18&gt;1,$R$18+$U$18-1,$R$18+$U$18)</f>
        <v>0.99652777777777779</v>
      </c>
      <c r="S19" s="41" t="s">
        <v>143</v>
      </c>
      <c r="T19" s="10">
        <v>121</v>
      </c>
      <c r="U19" s="11" t="str">
        <f ca="1">CONCATENATE(TEXT(INT(CEILING(INDIRECT("T19"),5)/60),"00"),":",TEXT(MOD(CEILING(INDIRECT("T19"),5),60),"00"))</f>
        <v>02:05</v>
      </c>
      <c r="V19" s="9">
        <f ca="1">IF($V$18+$Y$18&gt;1,$V$18+$Y$18-1,$V$18+$Y$18)</f>
        <v>0.99652777777777768</v>
      </c>
      <c r="W19" s="41" t="s">
        <v>112</v>
      </c>
      <c r="X19" s="10">
        <v>121</v>
      </c>
      <c r="Y19" s="11" t="str">
        <f ca="1">CONCATENATE(TEXT(INT(CEILING(INDIRECT("X19"),5)/60),"00"),":",TEXT(MOD(CEILING(INDIRECT("X19"),5),60),"00"))</f>
        <v>02:05</v>
      </c>
      <c r="Z19" s="9">
        <f ca="1">IF($Z$18+$AC$18&gt;1,$Z$18+$AC$18-1,$Z$18+$AC$18)</f>
        <v>1.0416666666666741E-2</v>
      </c>
      <c r="AA19" s="41" t="s">
        <v>113</v>
      </c>
      <c r="AB19" s="10">
        <v>133</v>
      </c>
      <c r="AC19" s="11" t="str">
        <f ca="1">CONCATENATE(TEXT(INT(CEILING(INDIRECT("AB19"),5)/60),"00"),":",TEXT(MOD(CEILING(INDIRECT("AB19"),5),60),"00"))</f>
        <v>02:15</v>
      </c>
    </row>
    <row r="20" spans="2:29" ht="13.5" customHeight="1" x14ac:dyDescent="0.25">
      <c r="B20"/>
      <c r="C20"/>
      <c r="D20"/>
      <c r="E20"/>
      <c r="F20"/>
      <c r="I20"/>
      <c r="J20"/>
      <c r="M20"/>
      <c r="N20"/>
      <c r="O20"/>
      <c r="P20"/>
      <c r="Q20"/>
      <c r="R20" s="9">
        <f ca="1">IF($R$19+$U$19&gt;1,$R$19+$U$19-1,$R$19+$U$19)</f>
        <v>8.3333333333333259E-2</v>
      </c>
      <c r="S20" s="41" t="s">
        <v>397</v>
      </c>
      <c r="T20" s="155">
        <v>91</v>
      </c>
      <c r="U20" s="11" t="str">
        <f ca="1">CONCATENATE(TEXT(INT(CEILING(INDIRECT("T20"),5)/60),"00"),":",TEXT(MOD(CEILING(INDIRECT("T20"),5),60),"00"))</f>
        <v>01:35</v>
      </c>
      <c r="V20" s="9">
        <f ca="1">IF($V$19+$Y$19&gt;1,$V$19+$Y$19-1,$V$19+$Y$19)</f>
        <v>8.3333333333333259E-2</v>
      </c>
      <c r="W20" s="34" t="s">
        <v>136</v>
      </c>
      <c r="X20" s="1">
        <v>101</v>
      </c>
      <c r="Y20" s="11" t="str">
        <f ca="1">CONCATENATE(TEXT(INT(CEILING(INDIRECT("X20"),5)/60),"00"),":",TEXT(MOD(CEILING(INDIRECT("X20"),5),60),"00"))</f>
        <v>01:45</v>
      </c>
      <c r="Z20" s="9">
        <f ca="1">IF($Z$19+$AC$19&gt;1,$Z$19+$AC$19-1,$Z$19+$AC$19)</f>
        <v>0.10416666666666674</v>
      </c>
      <c r="AA20" s="34" t="s">
        <v>303</v>
      </c>
      <c r="AB20" s="1">
        <v>91</v>
      </c>
      <c r="AC20" s="11" t="str">
        <f ca="1">CONCATENATE(TEXT(INT(CEILING(INDIRECT("AB20"),5)/60),"00"),":",TEXT(MOD(CEILING(INDIRECT("AB20"),5),60),"00"))</f>
        <v>01:35</v>
      </c>
    </row>
    <row r="21" spans="2:29" ht="13.5" customHeight="1" x14ac:dyDescent="0.25">
      <c r="B21"/>
      <c r="C21"/>
      <c r="D21"/>
      <c r="E21"/>
      <c r="F21"/>
      <c r="I21"/>
      <c r="J21"/>
      <c r="M21"/>
      <c r="N21"/>
      <c r="O21"/>
      <c r="P21"/>
      <c r="Q21"/>
      <c r="R21" s="9">
        <f ca="1">IF($R$20+$U$20&gt;1,$R$20+$U$20-1,$R$20+$U$20)</f>
        <v>0.14930555555555547</v>
      </c>
      <c r="S21" s="34" t="s">
        <v>382</v>
      </c>
      <c r="T21" s="1">
        <v>118</v>
      </c>
      <c r="U21" s="11" t="str">
        <f ca="1">CONCATENATE(TEXT(INT(CEILING(INDIRECT("T21"),5)/60),"00"),":",TEXT(MOD(CEILING(INDIRECT("T21"),5),60),"00"))</f>
        <v>02:00</v>
      </c>
      <c r="V21" s="9">
        <f ca="1">IF($V$20+$Y$20&gt;1,$V$20+$Y$20-1,$V$20+$Y$20)</f>
        <v>0.15624999999999994</v>
      </c>
      <c r="W21" s="41" t="s">
        <v>399</v>
      </c>
      <c r="X21" s="155">
        <v>93</v>
      </c>
      <c r="Y21" s="11" t="str">
        <f ca="1">CONCATENATE(TEXT(INT(CEILING(INDIRECT("X21"),5)/60),"00"),":",TEXT(MOD(CEILING(INDIRECT("X21"),5),60),"00"))</f>
        <v>01:35</v>
      </c>
      <c r="Z21" s="9">
        <f ca="1">IF($Z$20+$AC$20&gt;1,$Z$20+$AC$20-1,$Z$20+$AC$20)</f>
        <v>0.17013888888888895</v>
      </c>
      <c r="AA21" s="34" t="s">
        <v>395</v>
      </c>
      <c r="AB21" s="1">
        <v>96</v>
      </c>
      <c r="AC21" s="11" t="str">
        <f ca="1">CONCATENATE(TEXT(INT(CEILING(INDIRECT("AB21"),5)/60),"00"),":",TEXT(MOD(CEILING(INDIRECT("AB21"),5),60),"00"))</f>
        <v>01:40</v>
      </c>
    </row>
    <row r="22" spans="2:29" ht="13.5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9">
        <f ca="1">$R$21+$U$21</f>
        <v>0.23263888888888878</v>
      </c>
      <c r="S22" s="34" t="s">
        <v>398</v>
      </c>
      <c r="T22" s="1">
        <v>83</v>
      </c>
      <c r="U22" s="11" t="str">
        <f ca="1">CONCATENATE(TEXT(INT(CEILING(INDIRECT("T22"),5)/60),"00"),":",TEXT(MOD(CEILING(INDIRECT("T22"),5),60),"00"))</f>
        <v>01:25</v>
      </c>
      <c r="V22" s="9">
        <f ca="1">$V$21+$Y$21</f>
        <v>0.22222222222222215</v>
      </c>
      <c r="W22" s="34" t="s">
        <v>304</v>
      </c>
      <c r="X22" s="1">
        <v>99</v>
      </c>
      <c r="Y22" s="11" t="str">
        <f ca="1">CONCATENATE(TEXT(INT(CEILING(INDIRECT("X22"),5)/60),"00"),":",TEXT(MOD(CEILING(INDIRECT("X22"),5),60),"00"))</f>
        <v>01:40</v>
      </c>
      <c r="Z22" s="9">
        <f ca="1">$Z$21+$AC$21</f>
        <v>0.23958333333333337</v>
      </c>
      <c r="AA22" s="41" t="s">
        <v>390</v>
      </c>
      <c r="AB22" s="155">
        <v>71</v>
      </c>
      <c r="AC22" s="11" t="str">
        <f ca="1">CONCATENATE(TEXT(INT(CEILING(INDIRECT("AB22"),5)/60),"00"),":",TEXT(MOD(CEILING(INDIRECT("AB22"),5),60),"00"))</f>
        <v>01:15</v>
      </c>
    </row>
    <row r="23" spans="2:29" ht="13.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9">
        <f ca="1">$R$22+$U$22</f>
        <v>0.29166666666666657</v>
      </c>
      <c r="S23" s="43"/>
      <c r="T23" s="154">
        <f ca="1">810-($U$8+$U$9+$U$10+$U$11+$U$12+$U$13+$U$14+$U$15+$U$16)*1440</f>
        <v>0</v>
      </c>
      <c r="U23" s="150" t="str">
        <f ca="1">CONCATENATE(TEXT(INT(CEILING(INDIRECT("T23"),5)/60),"00"),":",TEXT(MOD(CEILING(INDIRECT("T23"),5),60),"00"))</f>
        <v>00:00</v>
      </c>
      <c r="V23" s="9">
        <f ca="1">$V$22+$Y$22</f>
        <v>0.29166666666666657</v>
      </c>
      <c r="W23" s="43"/>
      <c r="X23" s="154">
        <f ca="1">810-($Y$8+$Y$9+$Y$10+$Y$11+$Y$12+$Y$13+$Y$14+$Y$15+$Y$16)*1440</f>
        <v>0</v>
      </c>
      <c r="Y23" s="150" t="str">
        <f ca="1">CONCATENATE(TEXT(INT(CEILING(INDIRECT("X23"),5)/60),"00"),":",TEXT(MOD(CEILING(INDIRECT("X23"),5),60),"00"))</f>
        <v>00:00</v>
      </c>
      <c r="Z23" s="9">
        <f ca="1">$Z$22+$AC$22</f>
        <v>0.29166666666666669</v>
      </c>
      <c r="AA23" s="43"/>
      <c r="AB23" s="154">
        <f ca="1">810-($AC$8+$AC$9+$AC$10+$AC$11+$AC$12+$AC$13+$AC$14+$AC$15+$AC$16)*1440</f>
        <v>0</v>
      </c>
      <c r="AC23" s="150" t="str">
        <f ca="1">CONCATENATE(TEXT(INT(CEILING(INDIRECT("AB23"),5)/60),"00"),":",TEXT(MOD(CEILING(INDIRECT("AB23"),5),60),"00"))</f>
        <v>00:00</v>
      </c>
    </row>
    <row r="24" spans="2:29" ht="13.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T24" s="193">
        <f ca="1">630-($U$17+$U$18+$U$19+$U$20+$U$21+$U$22)*1440</f>
        <v>0</v>
      </c>
      <c r="U24" s="11" t="str">
        <f ca="1">CONCATENATE(TEXT(INT(CEILING(INDIRECT("T24"),5)/60),"00"),":",TEXT(MOD(CEILING(INDIRECT("T24"),5),60),"00"))</f>
        <v>00:00</v>
      </c>
      <c r="X24" s="193">
        <f ca="1">630-($Y$17+$Y$18+$Y$19+$Y$20+$Y$21+$Y$22)*1440</f>
        <v>0</v>
      </c>
      <c r="Y24" s="11" t="str">
        <f ca="1">CONCATENATE(TEXT(INT(CEILING(INDIRECT("X24"),5)/60),"00"),":",TEXT(MOD(CEILING(INDIRECT("X24"),5),60),"00"))</f>
        <v>00:00</v>
      </c>
      <c r="AB24" s="193">
        <f ca="1">630-($AC$17+$AC$18+$AC$19+$AC$20+$AC$21+$AC$22)*1440</f>
        <v>0</v>
      </c>
      <c r="AC24" s="11" t="str">
        <f ca="1">CONCATENATE(TEXT(INT(CEILING(INDIRECT("AB24"),5)/60),"00"),":",TEXT(MOD(CEILING(INDIRECT("AB24"),5),60),"00"))</f>
        <v>00:00</v>
      </c>
    </row>
    <row r="25" spans="2:29" ht="13.5" customHeight="1" thickBot="1" x14ac:dyDescent="0.25">
      <c r="E25" s="11"/>
      <c r="I25" s="11"/>
      <c r="M25" s="11"/>
      <c r="Q25" s="11"/>
      <c r="U25" s="11"/>
      <c r="Y25" s="11"/>
      <c r="AC25" s="11"/>
    </row>
    <row r="26" spans="2:29" s="6" customFormat="1" ht="13.5" customHeight="1" thickBot="1" x14ac:dyDescent="0.25">
      <c r="B26" s="3" t="s">
        <v>8</v>
      </c>
      <c r="C26" s="4">
        <f>$AA$6+1</f>
        <v>43773</v>
      </c>
      <c r="D26" s="5" t="s">
        <v>7</v>
      </c>
      <c r="E26" s="189"/>
      <c r="F26" s="3" t="s">
        <v>8</v>
      </c>
      <c r="G26" s="4">
        <f>$C$26+1</f>
        <v>43774</v>
      </c>
      <c r="H26" s="5" t="s">
        <v>7</v>
      </c>
      <c r="I26" s="189"/>
      <c r="J26" s="3" t="s">
        <v>8</v>
      </c>
      <c r="K26" s="4">
        <f>$G$26+1</f>
        <v>43775</v>
      </c>
      <c r="L26" s="5" t="s">
        <v>7</v>
      </c>
      <c r="M26" s="189"/>
      <c r="N26" s="3" t="s">
        <v>8</v>
      </c>
      <c r="O26" s="4">
        <f>$K$26+1</f>
        <v>43776</v>
      </c>
      <c r="P26" s="5" t="s">
        <v>7</v>
      </c>
      <c r="Q26" s="189"/>
      <c r="R26" s="3" t="s">
        <v>8</v>
      </c>
      <c r="S26" s="4">
        <f>$O$26+1</f>
        <v>43777</v>
      </c>
      <c r="T26" s="5" t="s">
        <v>7</v>
      </c>
      <c r="U26" s="189"/>
      <c r="V26" s="3" t="s">
        <v>8</v>
      </c>
      <c r="W26" s="4">
        <f>$S$26+1</f>
        <v>43778</v>
      </c>
      <c r="X26" s="5" t="s">
        <v>7</v>
      </c>
      <c r="Y26" s="189"/>
      <c r="Z26" s="3" t="s">
        <v>8</v>
      </c>
      <c r="AA26" s="4">
        <f>$W$26+1</f>
        <v>43779</v>
      </c>
      <c r="AB26" s="5" t="s">
        <v>7</v>
      </c>
      <c r="AC26" s="189"/>
    </row>
    <row r="27" spans="2:29" ht="9" customHeight="1" x14ac:dyDescent="0.2">
      <c r="B27" s="7"/>
      <c r="C27" s="37"/>
      <c r="D27" s="8"/>
      <c r="E27" s="11"/>
      <c r="F27" s="7"/>
      <c r="G27" s="37"/>
      <c r="H27" s="8"/>
      <c r="I27" s="11"/>
      <c r="J27" s="7"/>
      <c r="K27" s="37"/>
      <c r="L27" s="8"/>
      <c r="M27" s="11"/>
      <c r="N27" s="7"/>
      <c r="O27" s="37"/>
      <c r="P27" s="8"/>
      <c r="Q27" s="11"/>
      <c r="R27" s="7"/>
      <c r="S27" s="37"/>
      <c r="T27" s="8"/>
      <c r="U27" s="11"/>
      <c r="V27" s="7"/>
      <c r="W27" s="37"/>
      <c r="X27" s="8"/>
      <c r="Y27" s="11"/>
      <c r="Z27" s="7"/>
      <c r="AA27" s="37"/>
      <c r="AB27" s="8"/>
      <c r="AC27" s="11"/>
    </row>
    <row r="28" spans="2:29" ht="13.5" customHeight="1" x14ac:dyDescent="0.2">
      <c r="B28" s="9">
        <f ca="1">$B$29-$E$28</f>
        <v>0.29166666666666663</v>
      </c>
      <c r="C28" s="38"/>
      <c r="D28" s="10"/>
      <c r="E28" s="11" t="str">
        <f ca="1">CONCATENATE(TEXT(INT(CEILING(INDIRECT("D28"),5)/60),"00"),":",TEXT(MOD(CEILING(INDIRECT("D28"),5),60),"00"))</f>
        <v>00:00</v>
      </c>
      <c r="F28" s="9">
        <f ca="1">$F$29-$I$28</f>
        <v>0.29166666666666663</v>
      </c>
      <c r="G28" s="38"/>
      <c r="H28" s="10"/>
      <c r="I28" s="11" t="str">
        <f ca="1">CONCATENATE(TEXT(INT(CEILING(INDIRECT("H28"),5)/60),"00"),":",TEXT(MOD(CEILING(INDIRECT("H28"),5),60),"00"))</f>
        <v>00:00</v>
      </c>
      <c r="J28" s="9">
        <f ca="1">$J$29-$M$28</f>
        <v>0.29166666666666652</v>
      </c>
      <c r="K28" s="38"/>
      <c r="L28" s="10"/>
      <c r="M28" s="11" t="str">
        <f ca="1">CONCATENATE(TEXT(INT(CEILING(INDIRECT("L28"),5)/60),"00"),":",TEXT(MOD(CEILING(INDIRECT("L28"),5),60),"00"))</f>
        <v>00:00</v>
      </c>
      <c r="N28" s="9">
        <f ca="1">$N$29-$Q$28</f>
        <v>0.29166666666666669</v>
      </c>
      <c r="O28" s="38"/>
      <c r="P28" s="10"/>
      <c r="Q28" s="11" t="str">
        <f ca="1">CONCATENATE(TEXT(INT(CEILING(INDIRECT("P28"),5)/60),"00"),":",TEXT(MOD(CEILING(INDIRECT("P28"),5),60),"00"))</f>
        <v>00:00</v>
      </c>
      <c r="R28" s="9">
        <f ca="1">$R$29-$U$28</f>
        <v>0.29166666666666674</v>
      </c>
      <c r="S28" s="38"/>
      <c r="T28" s="10"/>
      <c r="U28" s="11" t="str">
        <f ca="1">CONCATENATE(TEXT(INT(CEILING(INDIRECT("T28"),5)/60),"00"),":",TEXT(MOD(CEILING(INDIRECT("T28"),5),60),"00"))</f>
        <v>00:00</v>
      </c>
      <c r="V28" s="9">
        <f ca="1">$V$29-$Y$28</f>
        <v>0.29166666666666674</v>
      </c>
      <c r="W28" s="38"/>
      <c r="X28" s="10"/>
      <c r="Y28" s="11" t="str">
        <f ca="1">CONCATENATE(TEXT(INT(CEILING(INDIRECT("X28"),5)/60),"00"),":",TEXT(MOD(CEILING(INDIRECT("X28"),5),60),"00"))</f>
        <v>00:00</v>
      </c>
      <c r="Z28" s="9">
        <f ca="1">$Z$29-$AC$28</f>
        <v>0.29166666666666663</v>
      </c>
      <c r="AA28" s="38"/>
      <c r="AB28" s="10"/>
      <c r="AC28" s="11" t="str">
        <f ca="1">CONCATENATE(TEXT(INT(CEILING(INDIRECT("AB28"),5)/60),"00"),":",TEXT(MOD(CEILING(INDIRECT("AB28"),5),60),"00"))</f>
        <v>00:00</v>
      </c>
    </row>
    <row r="29" spans="2:29" ht="13.5" customHeight="1" x14ac:dyDescent="0.2">
      <c r="B29" s="9">
        <f ca="1">$B$30-$E$29</f>
        <v>0.29166666666666663</v>
      </c>
      <c r="C29" s="50" t="s">
        <v>302</v>
      </c>
      <c r="D29" s="50">
        <v>93</v>
      </c>
      <c r="E29" s="11" t="str">
        <f ca="1">CONCATENATE(TEXT(INT(CEILING(INDIRECT("D29"),5)/60),"00"),":",TEXT(MOD(CEILING(INDIRECT("D29"),5),60),"00"))</f>
        <v>01:35</v>
      </c>
      <c r="F29" s="9">
        <f ca="1">$F$30-$I$29</f>
        <v>0.29166666666666663</v>
      </c>
      <c r="I29" s="11" t="str">
        <f ca="1">CONCATENATE(TEXT(INT(CEILING(INDIRECT("H29"),5)/60),"00"),":",TEXT(MOD(CEILING(INDIRECT("H29"),5),60),"00"))</f>
        <v>00:00</v>
      </c>
      <c r="J29" s="9">
        <f ca="1">$J$30-$M$29</f>
        <v>0.29166666666666652</v>
      </c>
      <c r="M29" s="11" t="str">
        <f ca="1">CONCATENATE(TEXT(INT(CEILING(INDIRECT("L29"),5)/60),"00"),":",TEXT(MOD(CEILING(INDIRECT("L29"),5),60),"00"))</f>
        <v>00:00</v>
      </c>
      <c r="N29" s="9">
        <f ca="1">$N$30-$Q$29</f>
        <v>0.29166666666666669</v>
      </c>
      <c r="O29" s="34" t="s">
        <v>389</v>
      </c>
      <c r="P29" s="1">
        <v>88</v>
      </c>
      <c r="Q29" s="11" t="str">
        <f ca="1">CONCATENATE(TEXT(INT(CEILING(INDIRECT("P29"),5)/60),"00"),":",TEXT(MOD(CEILING(INDIRECT("P29"),5),60),"00"))</f>
        <v>01:30</v>
      </c>
      <c r="R29" s="9">
        <f ca="1">$R$30-$U$29</f>
        <v>0.29166666666666674</v>
      </c>
      <c r="S29" s="39" t="s">
        <v>375</v>
      </c>
      <c r="T29" s="10">
        <v>118</v>
      </c>
      <c r="U29" s="11" t="str">
        <f ca="1">CONCATENATE(TEXT(INT(CEILING(INDIRECT("T29"),5)/60),"00"),":",TEXT(MOD(CEILING(INDIRECT("T29"),5),60),"00"))</f>
        <v>02:00</v>
      </c>
      <c r="V29" s="9">
        <f ca="1">$V$30-$Y$29</f>
        <v>0.29166666666666674</v>
      </c>
      <c r="W29" s="34" t="s">
        <v>403</v>
      </c>
      <c r="X29" s="1">
        <v>87</v>
      </c>
      <c r="Y29" s="11" t="str">
        <f ca="1">CONCATENATE(TEXT(INT(CEILING(INDIRECT("X29"),5)/60),"00"),":",TEXT(MOD(CEILING(INDIRECT("X29"),5),60),"00"))</f>
        <v>01:30</v>
      </c>
      <c r="Z29" s="9">
        <f ca="1">$Z$30-$AC$29</f>
        <v>0.29166666666666663</v>
      </c>
      <c r="AA29" s="39" t="s">
        <v>302</v>
      </c>
      <c r="AB29" s="10">
        <v>93</v>
      </c>
      <c r="AC29" s="11" t="str">
        <f ca="1">CONCATENATE(TEXT(INT(CEILING(INDIRECT("AB29"),5)/60),"00"),":",TEXT(MOD(CEILING(INDIRECT("AB29"),5),60),"00"))</f>
        <v>01:35</v>
      </c>
    </row>
    <row r="30" spans="2:29" ht="13.5" customHeight="1" x14ac:dyDescent="0.2">
      <c r="B30" s="9">
        <f ca="1">$B$31-$E$30</f>
        <v>0.35763888888888884</v>
      </c>
      <c r="C30" s="50" t="s">
        <v>396</v>
      </c>
      <c r="D30" s="50">
        <v>91</v>
      </c>
      <c r="E30" s="11" t="str">
        <f ca="1">CONCATENATE(TEXT(INT(CEILING(INDIRECT("D30"),5)/60),"00"),":",TEXT(MOD(CEILING(INDIRECT("D30"),5),60),"00"))</f>
        <v>01:35</v>
      </c>
      <c r="F30" s="9">
        <f ca="1">$F$31-$I$30</f>
        <v>0.29166666666666663</v>
      </c>
      <c r="G30" s="39" t="s">
        <v>45</v>
      </c>
      <c r="H30" s="10">
        <v>102</v>
      </c>
      <c r="I30" s="11" t="str">
        <f ca="1">CONCATENATE(TEXT(INT(CEILING(INDIRECT("H30"),5)/60),"00"),":",TEXT(MOD(CEILING(INDIRECT("H30"),5),60),"00"))</f>
        <v>01:45</v>
      </c>
      <c r="J30" s="9">
        <f ca="1">$J$31-$M$30</f>
        <v>0.29166666666666652</v>
      </c>
      <c r="K30" s="39" t="s">
        <v>74</v>
      </c>
      <c r="L30" s="10">
        <v>151</v>
      </c>
      <c r="M30" s="11" t="str">
        <f ca="1">CONCATENATE(TEXT(INT(CEILING(INDIRECT("L30"),5)/60),"00"),":",TEXT(MOD(CEILING(INDIRECT("L30"),5),60),"00"))</f>
        <v>02:35</v>
      </c>
      <c r="N30" s="9">
        <f ca="1">$N$31-$Q$30</f>
        <v>0.35416666666666669</v>
      </c>
      <c r="O30" s="34" t="s">
        <v>85</v>
      </c>
      <c r="P30" s="1">
        <v>133</v>
      </c>
      <c r="Q30" s="11" t="str">
        <f ca="1">CONCATENATE(TEXT(INT(CEILING(INDIRECT("P30"),5)/60),"00"),":",TEXT(MOD(CEILING(INDIRECT("P30"),5),60),"00"))</f>
        <v>02:15</v>
      </c>
      <c r="R30" s="9">
        <f ca="1">$R$31-$U$30</f>
        <v>0.37500000000000006</v>
      </c>
      <c r="S30" s="39" t="s">
        <v>15</v>
      </c>
      <c r="T30" s="10">
        <v>120</v>
      </c>
      <c r="U30" s="11" t="str">
        <f ca="1">CONCATENATE(TEXT(INT(CEILING(INDIRECT("T30"),5)/60),"00"),":",TEXT(MOD(CEILING(INDIRECT("T30"),5),60),"00"))</f>
        <v>02:00</v>
      </c>
      <c r="V30" s="9">
        <f ca="1">$V$31-$Y$30</f>
        <v>0.35416666666666674</v>
      </c>
      <c r="W30" s="34" t="s">
        <v>400</v>
      </c>
      <c r="X30" s="1">
        <v>91</v>
      </c>
      <c r="Y30" s="11" t="str">
        <f ca="1">CONCATENATE(TEXT(INT(CEILING(INDIRECT("X30"),5)/60),"00"),":",TEXT(MOD(CEILING(INDIRECT("X30"),5),60),"00"))</f>
        <v>01:35</v>
      </c>
      <c r="Z30" s="9">
        <f ca="1">$Z$31-$AC$30</f>
        <v>0.35763888888888884</v>
      </c>
      <c r="AA30" s="39" t="s">
        <v>396</v>
      </c>
      <c r="AB30" s="10">
        <v>91</v>
      </c>
      <c r="AC30" s="11" t="str">
        <f ca="1">CONCATENATE(TEXT(INT(CEILING(INDIRECT("AB30"),5)/60),"00"),":",TEXT(MOD(CEILING(INDIRECT("AB30"),5),60),"00"))</f>
        <v>01:35</v>
      </c>
    </row>
    <row r="31" spans="2:29" ht="13.5" customHeight="1" x14ac:dyDescent="0.2">
      <c r="B31" s="9">
        <f ca="1">$B$32-$E$31</f>
        <v>0.42361111111111105</v>
      </c>
      <c r="C31" s="50" t="s">
        <v>56</v>
      </c>
      <c r="D31" s="50">
        <v>106</v>
      </c>
      <c r="E31" s="11" t="str">
        <f ca="1">CONCATENATE(TEXT(INT(CEILING(INDIRECT("D31"),5)/60),"00"),":",TEXT(MOD(CEILING(INDIRECT("D31"),5),60),"00"))</f>
        <v>01:50</v>
      </c>
      <c r="F31" s="9">
        <f ca="1">$F$32-$I$31</f>
        <v>0.36458333333333331</v>
      </c>
      <c r="G31" s="39" t="s">
        <v>46</v>
      </c>
      <c r="H31" s="10">
        <v>106</v>
      </c>
      <c r="I31" s="11" t="str">
        <f ca="1">CONCATENATE(TEXT(INT(CEILING(INDIRECT("H31"),5)/60),"00"),":",TEXT(MOD(CEILING(INDIRECT("H31"),5),60),"00"))</f>
        <v>01:50</v>
      </c>
      <c r="J31" s="9">
        <f ca="1">$J$32-$M$31</f>
        <v>0.39930555555555541</v>
      </c>
      <c r="K31" s="39" t="s">
        <v>380</v>
      </c>
      <c r="L31" s="10">
        <v>101</v>
      </c>
      <c r="M31" s="11" t="str">
        <f ca="1">CONCATENATE(TEXT(INT(CEILING(INDIRECT("L31"),5)/60),"00"),":",TEXT(MOD(CEILING(INDIRECT("L31"),5),60),"00"))</f>
        <v>01:45</v>
      </c>
      <c r="N31" s="9">
        <f ca="1">$N$32-$Q$31</f>
        <v>0.44791666666666669</v>
      </c>
      <c r="O31" s="34" t="s">
        <v>31</v>
      </c>
      <c r="P31" s="1">
        <v>101</v>
      </c>
      <c r="Q31" s="11" t="str">
        <f ca="1">CONCATENATE(TEXT(INT(CEILING(INDIRECT("P31"),5)/60),"00"),":",TEXT(MOD(CEILING(INDIRECT("P31"),5),60),"00"))</f>
        <v>01:45</v>
      </c>
      <c r="R31" s="9">
        <f ca="1">$R$32-$U$31</f>
        <v>0.45833333333333337</v>
      </c>
      <c r="S31" s="39" t="s">
        <v>23</v>
      </c>
      <c r="T31" s="10">
        <v>86</v>
      </c>
      <c r="U31" s="11" t="str">
        <f ca="1">CONCATENATE(TEXT(INT(CEILING(INDIRECT("T31"),5)/60),"00"),":",TEXT(MOD(CEILING(INDIRECT("T31"),5),60),"00"))</f>
        <v>01:30</v>
      </c>
      <c r="V31" s="9">
        <f ca="1">$V$32-$Y$31</f>
        <v>0.42013888888888895</v>
      </c>
      <c r="W31" s="41" t="s">
        <v>88</v>
      </c>
      <c r="X31" s="10">
        <v>93</v>
      </c>
      <c r="Y31" s="11" t="str">
        <f ca="1">CONCATENATE(TEXT(INT(CEILING(INDIRECT("X31"),5)/60),"00"),":",TEXT(MOD(CEILING(INDIRECT("X31"),5),60),"00"))</f>
        <v>01:35</v>
      </c>
      <c r="Z31" s="9">
        <f ca="1">$Z$32-$AC$31</f>
        <v>0.42361111111111105</v>
      </c>
      <c r="AA31" s="39" t="s">
        <v>56</v>
      </c>
      <c r="AB31" s="10">
        <v>106</v>
      </c>
      <c r="AC31" s="11" t="str">
        <f ca="1">CONCATENATE(TEXT(INT(CEILING(INDIRECT("AB31"),5)/60),"00"),":",TEXT(MOD(CEILING(INDIRECT("AB31"),5),60),"00"))</f>
        <v>01:50</v>
      </c>
    </row>
    <row r="32" spans="2:29" ht="13.5" customHeight="1" x14ac:dyDescent="0.2">
      <c r="B32" s="9">
        <f ca="1">$B$33-$E$32</f>
        <v>0.49999999999999994</v>
      </c>
      <c r="C32" s="50" t="s">
        <v>60</v>
      </c>
      <c r="D32" s="50">
        <v>101</v>
      </c>
      <c r="E32" s="11" t="str">
        <f ca="1">CONCATENATE(TEXT(INT(CEILING(INDIRECT("D32"),5)/60),"00"),":",TEXT(MOD(CEILING(INDIRECT("D32"),5),60),"00"))</f>
        <v>01:45</v>
      </c>
      <c r="F32" s="9">
        <f ca="1">$F$33-$I$32</f>
        <v>0.44097222222222221</v>
      </c>
      <c r="G32" s="39" t="s">
        <v>86</v>
      </c>
      <c r="H32" s="10">
        <v>121</v>
      </c>
      <c r="I32" s="11" t="str">
        <f ca="1">CONCATENATE(TEXT(INT(CEILING(INDIRECT("H32"),5)/60),"00"),":",TEXT(MOD(CEILING(INDIRECT("H32"),5),60),"00"))</f>
        <v>02:05</v>
      </c>
      <c r="J32" s="9">
        <f ca="1">$J$33-$M$32</f>
        <v>0.4722222222222221</v>
      </c>
      <c r="K32" s="39" t="s">
        <v>83</v>
      </c>
      <c r="L32" s="10">
        <v>96</v>
      </c>
      <c r="M32" s="11" t="str">
        <f ca="1">CONCATENATE(TEXT(INT(CEILING(INDIRECT("L32"),5)/60),"00"),":",TEXT(MOD(CEILING(INDIRECT("L32"),5),60),"00"))</f>
        <v>01:40</v>
      </c>
      <c r="N32" s="9">
        <f ca="1">$N$33-$Q$32</f>
        <v>0.52083333333333337</v>
      </c>
      <c r="O32" s="34" t="s">
        <v>32</v>
      </c>
      <c r="P32" s="1">
        <v>97</v>
      </c>
      <c r="Q32" s="11" t="str">
        <f ca="1">CONCATENATE(TEXT(INT(CEILING(INDIRECT("P32"),5)/60),"00"),":",TEXT(MOD(CEILING(INDIRECT("P32"),5),60),"00"))</f>
        <v>01:40</v>
      </c>
      <c r="R32" s="9">
        <f ca="1">$R$33-$U$32</f>
        <v>0.52083333333333337</v>
      </c>
      <c r="S32" s="39" t="s">
        <v>24</v>
      </c>
      <c r="T32" s="10">
        <v>96</v>
      </c>
      <c r="U32" s="11" t="str">
        <f ca="1">CONCATENATE(TEXT(INT(CEILING(INDIRECT("T32"),5)/60),"00"),":",TEXT(MOD(CEILING(INDIRECT("T32"),5),60),"00"))</f>
        <v>01:40</v>
      </c>
      <c r="V32" s="9">
        <f ca="1">$V$33-$Y$32</f>
        <v>0.48611111111111116</v>
      </c>
      <c r="W32" s="39" t="s">
        <v>82</v>
      </c>
      <c r="X32" s="10">
        <v>96</v>
      </c>
      <c r="Y32" s="11" t="str">
        <f ca="1">CONCATENATE(TEXT(INT(CEILING(INDIRECT("X32"),5)/60),"00"),":",TEXT(MOD(CEILING(INDIRECT("X32"),5),60),"00"))</f>
        <v>01:40</v>
      </c>
      <c r="Z32" s="9">
        <f ca="1">$Z$33-$AC$32</f>
        <v>0.49999999999999994</v>
      </c>
      <c r="AA32" s="39" t="s">
        <v>60</v>
      </c>
      <c r="AB32" s="10">
        <v>101</v>
      </c>
      <c r="AC32" s="11" t="str">
        <f ca="1">CONCATENATE(TEXT(INT(CEILING(INDIRECT("AB32"),5)/60),"00"),":",TEXT(MOD(CEILING(INDIRECT("AB32"),5),60),"00"))</f>
        <v>01:45</v>
      </c>
    </row>
    <row r="33" spans="2:29" ht="13.5" customHeight="1" x14ac:dyDescent="0.2">
      <c r="B33" s="9">
        <f ca="1">$B$34-$E$33</f>
        <v>0.57291666666666663</v>
      </c>
      <c r="C33" s="50" t="s">
        <v>376</v>
      </c>
      <c r="D33" s="50">
        <v>101</v>
      </c>
      <c r="E33" s="11" t="str">
        <f ca="1">CONCATENATE(TEXT(INT(CEILING(INDIRECT("D33"),5)/60),"00"),":",TEXT(MOD(CEILING(INDIRECT("D33"),5),60),"00"))</f>
        <v>01:45</v>
      </c>
      <c r="F33" s="9">
        <f ca="1">$F$34-$I$33</f>
        <v>0.52777777777777779</v>
      </c>
      <c r="G33" s="40" t="s">
        <v>50</v>
      </c>
      <c r="H33" s="10">
        <v>103</v>
      </c>
      <c r="I33" s="11" t="str">
        <f ca="1">CONCATENATE(TEXT(INT(CEILING(INDIRECT("H33"),5)/60),"00"),":",TEXT(MOD(CEILING(INDIRECT("H33"),5),60),"00"))</f>
        <v>01:45</v>
      </c>
      <c r="J33" s="9">
        <f ca="1">$J$34-$M$33</f>
        <v>0.54166666666666652</v>
      </c>
      <c r="K33" s="39" t="s">
        <v>273</v>
      </c>
      <c r="L33" s="10">
        <v>116</v>
      </c>
      <c r="M33" s="11" t="str">
        <f ca="1">CONCATENATE(TEXT(INT(CEILING(INDIRECT("L33"),5)/60),"00"),":",TEXT(MOD(CEILING(INDIRECT("L33"),5),60),"00"))</f>
        <v>02:00</v>
      </c>
      <c r="N33" s="9">
        <f ca="1">$N$34-$Q$33</f>
        <v>0.59027777777777779</v>
      </c>
      <c r="O33" s="41" t="s">
        <v>34</v>
      </c>
      <c r="P33" s="10">
        <v>88</v>
      </c>
      <c r="Q33" s="11" t="str">
        <f ca="1">CONCATENATE(TEXT(INT(CEILING(INDIRECT("P33"),5)/60),"00"),":",TEXT(MOD(CEILING(INDIRECT("P33"),5),60),"00"))</f>
        <v>01:30</v>
      </c>
      <c r="R33" s="9">
        <f ca="1">$R$34-$U$33</f>
        <v>0.59027777777777779</v>
      </c>
      <c r="S33" s="40" t="s">
        <v>25</v>
      </c>
      <c r="T33" s="10">
        <v>86</v>
      </c>
      <c r="U33" s="11" t="str">
        <f ca="1">CONCATENATE(TEXT(INT(CEILING(INDIRECT("T33"),5)/60),"00"),":",TEXT(MOD(CEILING(INDIRECT("T33"),5),60),"00"))</f>
        <v>01:30</v>
      </c>
      <c r="V33" s="9">
        <f ca="1">$V$34-$Y$33</f>
        <v>0.55555555555555558</v>
      </c>
      <c r="W33" s="40" t="s">
        <v>89</v>
      </c>
      <c r="X33" s="10">
        <v>98</v>
      </c>
      <c r="Y33" s="11" t="str">
        <f ca="1">CONCATENATE(TEXT(INT(CEILING(INDIRECT("X33"),5)/60),"00"),":",TEXT(MOD(CEILING(INDIRECT("X33"),5),60),"00"))</f>
        <v>01:40</v>
      </c>
      <c r="Z33" s="9">
        <f ca="1">$Z$34-$AC$33</f>
        <v>0.57291666666666663</v>
      </c>
      <c r="AA33" s="40" t="s">
        <v>376</v>
      </c>
      <c r="AB33" s="10">
        <v>101</v>
      </c>
      <c r="AC33" s="11" t="str">
        <f ca="1">CONCATENATE(TEXT(INT(CEILING(INDIRECT("AB33"),5)/60),"00"),":",TEXT(MOD(CEILING(INDIRECT("AB33"),5),60),"00"))</f>
        <v>01:45</v>
      </c>
    </row>
    <row r="34" spans="2:29" ht="13.5" customHeight="1" x14ac:dyDescent="0.2">
      <c r="B34" s="9">
        <f ca="1">$B$35-$E$34</f>
        <v>0.64583333333333326</v>
      </c>
      <c r="C34" s="50" t="s">
        <v>61</v>
      </c>
      <c r="D34" s="50">
        <v>117</v>
      </c>
      <c r="E34" s="11" t="str">
        <f ca="1">CONCATENATE(TEXT(INT(CEILING(INDIRECT("D34"),5)/60),"00"),":",TEXT(MOD(CEILING(INDIRECT("D34"),5),60),"00"))</f>
        <v>02:00</v>
      </c>
      <c r="F34" s="9">
        <f ca="1">$F$35-$I$34</f>
        <v>0.60069444444444442</v>
      </c>
      <c r="G34" s="41" t="s">
        <v>51</v>
      </c>
      <c r="H34" s="10">
        <v>131</v>
      </c>
      <c r="I34" s="11" t="str">
        <f ca="1">CONCATENATE(TEXT(INT(CEILING(INDIRECT("H34"),5)/60),"00"),":",TEXT(MOD(CEILING(INDIRECT("H34"),5),60),"00"))</f>
        <v>02:15</v>
      </c>
      <c r="J34" s="9">
        <f ca="1">$J$35-$M$34</f>
        <v>0.62499999999999989</v>
      </c>
      <c r="K34" s="40" t="s">
        <v>379</v>
      </c>
      <c r="L34" s="10">
        <v>116</v>
      </c>
      <c r="M34" s="11" t="str">
        <f ca="1">CONCATENATE(TEXT(INT(CEILING(INDIRECT("L34"),5)/60),"00"),":",TEXT(MOD(CEILING(INDIRECT("L34"),5),60),"00"))</f>
        <v>02:00</v>
      </c>
      <c r="N34" s="9">
        <f ca="1">$N$35-$Q$34</f>
        <v>0.65277777777777779</v>
      </c>
      <c r="O34" s="34" t="s">
        <v>35</v>
      </c>
      <c r="P34" s="1">
        <v>82</v>
      </c>
      <c r="Q34" s="11" t="str">
        <f ca="1">CONCATENATE(TEXT(INT(CEILING(INDIRECT("P34"),5)/60),"00"),":",TEXT(MOD(CEILING(INDIRECT("P34"),5),60),"00"))</f>
        <v>01:25</v>
      </c>
      <c r="R34" s="9">
        <f ca="1">$R$35-$U$34</f>
        <v>0.65277777777777779</v>
      </c>
      <c r="S34" s="41" t="s">
        <v>372</v>
      </c>
      <c r="T34" s="10">
        <v>83</v>
      </c>
      <c r="U34" s="11" t="str">
        <f ca="1">CONCATENATE(TEXT(INT(CEILING(INDIRECT("T34"),5)/60),"00"),":",TEXT(MOD(CEILING(INDIRECT("T34"),5),60),"00"))</f>
        <v>01:25</v>
      </c>
      <c r="V34" s="9">
        <f ca="1">$V$35-$Y$34</f>
        <v>0.625</v>
      </c>
      <c r="W34" s="39" t="s">
        <v>75</v>
      </c>
      <c r="X34" s="10">
        <v>106</v>
      </c>
      <c r="Y34" s="11" t="str">
        <f ca="1">CONCATENATE(TEXT(INT(CEILING(INDIRECT("X34"),5)/60),"00"),":",TEXT(MOD(CEILING(INDIRECT("X34"),5),60),"00"))</f>
        <v>01:50</v>
      </c>
      <c r="Z34" s="9">
        <f ca="1">$Z$35-$AC$34</f>
        <v>0.64583333333333326</v>
      </c>
      <c r="AA34" s="41" t="s">
        <v>61</v>
      </c>
      <c r="AB34" s="10">
        <v>117</v>
      </c>
      <c r="AC34" s="11" t="str">
        <f ca="1">CONCATENATE(TEXT(INT(CEILING(INDIRECT("AB34"),5)/60),"00"),":",TEXT(MOD(CEILING(INDIRECT("AB34"),5),60),"00"))</f>
        <v>02:00</v>
      </c>
    </row>
    <row r="35" spans="2:29" ht="13.5" customHeight="1" x14ac:dyDescent="0.2">
      <c r="B35" s="9">
        <f ca="1">$B$36-$E$35</f>
        <v>0.72916666666666663</v>
      </c>
      <c r="C35" s="50" t="s">
        <v>63</v>
      </c>
      <c r="D35" s="50">
        <v>92</v>
      </c>
      <c r="E35" s="11" t="str">
        <f ca="1">CONCATENATE(TEXT(INT(CEILING(INDIRECT("D35"),5)/60),"00"),":",TEXT(MOD(CEILING(INDIRECT("D35"),5),60),"00"))</f>
        <v>01:35</v>
      </c>
      <c r="F35" s="9">
        <f ca="1">$F$36-$I$35</f>
        <v>0.69444444444444442</v>
      </c>
      <c r="G35" s="40" t="s">
        <v>53</v>
      </c>
      <c r="H35" s="10">
        <v>96</v>
      </c>
      <c r="I35" s="11" t="str">
        <f ca="1">CONCATENATE(TEXT(INT(CEILING(INDIRECT("H35"),5)/60),"00"),":",TEXT(MOD(CEILING(INDIRECT("H35"),5),60),"00"))</f>
        <v>01:40</v>
      </c>
      <c r="J35" s="9">
        <f ca="1">$J$36-$M$35</f>
        <v>0.70833333333333326</v>
      </c>
      <c r="K35" s="41" t="s">
        <v>80</v>
      </c>
      <c r="L35" s="10">
        <v>114</v>
      </c>
      <c r="M35" s="11" t="str">
        <f ca="1">CONCATENATE(TEXT(INT(CEILING(INDIRECT("L35"),5)/60),"00"),":",TEXT(MOD(CEILING(INDIRECT("L35"),5),60),"00"))</f>
        <v>01:55</v>
      </c>
      <c r="N35" s="9">
        <f ca="1">$N$36-$Q$35</f>
        <v>0.71180555555555558</v>
      </c>
      <c r="O35" s="34" t="s">
        <v>373</v>
      </c>
      <c r="P35" s="1">
        <v>104</v>
      </c>
      <c r="Q35" s="11" t="str">
        <f ca="1">CONCATENATE(TEXT(INT(CEILING(INDIRECT("P35"),5)/60),"00"),":",TEXT(MOD(CEILING(INDIRECT("P35"),5),60),"00"))</f>
        <v>01:45</v>
      </c>
      <c r="R35" s="9">
        <f ca="1">$R$36-$U$35</f>
        <v>0.71180555555555558</v>
      </c>
      <c r="S35" s="40" t="s">
        <v>26</v>
      </c>
      <c r="T35" s="10">
        <v>107</v>
      </c>
      <c r="U35" s="11" t="str">
        <f ca="1">CONCATENATE(TEXT(INT(CEILING(INDIRECT("T35"),5)/60),"00"),":",TEXT(MOD(CEILING(INDIRECT("T35"),5),60),"00"))</f>
        <v>01:50</v>
      </c>
      <c r="V35" s="9">
        <f ca="1">$V$36-$Y$35</f>
        <v>0.70138888888888884</v>
      </c>
      <c r="W35" s="34" t="s">
        <v>86</v>
      </c>
      <c r="X35" s="1">
        <v>121</v>
      </c>
      <c r="Y35" s="11" t="str">
        <f ca="1">CONCATENATE(TEXT(INT(CEILING(INDIRECT("X35"),5)/60),"00"),":",TEXT(MOD(CEILING(INDIRECT("X35"),5),60),"00"))</f>
        <v>02:05</v>
      </c>
      <c r="Z35" s="9">
        <f ca="1">$Z$36-$AC$35</f>
        <v>0.72916666666666663</v>
      </c>
      <c r="AA35" s="40" t="s">
        <v>63</v>
      </c>
      <c r="AB35" s="10">
        <v>92</v>
      </c>
      <c r="AC35" s="11" t="str">
        <f ca="1">CONCATENATE(TEXT(INT(CEILING(INDIRECT("AB35"),5)/60),"00"),":",TEXT(MOD(CEILING(INDIRECT("AB35"),5),60),"00"))</f>
        <v>01:35</v>
      </c>
    </row>
    <row r="36" spans="2:29" ht="13.5" customHeight="1" x14ac:dyDescent="0.2">
      <c r="B36" s="9">
        <f ca="1">$B$37-$E$36</f>
        <v>0.79513888888888884</v>
      </c>
      <c r="C36" s="50" t="s">
        <v>81</v>
      </c>
      <c r="D36" s="50">
        <v>81</v>
      </c>
      <c r="E36" s="11" t="str">
        <f ca="1">CONCATENATE(TEXT(INT(CEILING(INDIRECT("D36"),5)/60),"00"),":",TEXT(MOD(CEILING(INDIRECT("D36"),5),60),"00"))</f>
        <v>01:25</v>
      </c>
      <c r="F36" s="9">
        <f ca="1">$F$37-$I$36</f>
        <v>0.76388888888888884</v>
      </c>
      <c r="G36" s="39" t="s">
        <v>54</v>
      </c>
      <c r="H36" s="10">
        <v>126</v>
      </c>
      <c r="I36" s="11" t="str">
        <f ca="1">CONCATENATE(TEXT(INT(CEILING(INDIRECT("H36"),5)/60),"00"),":",TEXT(MOD(CEILING(INDIRECT("H36"),5),60),"00"))</f>
        <v>02:10</v>
      </c>
      <c r="J36" s="9">
        <f ca="1">$J$37-$M$36</f>
        <v>0.78819444444444442</v>
      </c>
      <c r="K36" s="39" t="s">
        <v>68</v>
      </c>
      <c r="L36" s="10">
        <v>94</v>
      </c>
      <c r="M36" s="11" t="str">
        <f ca="1">CONCATENATE(TEXT(INT(CEILING(INDIRECT("L36"),5)/60),"00"),":",TEXT(MOD(CEILING(INDIRECT("L36"),5),60),"00"))</f>
        <v>01:35</v>
      </c>
      <c r="N36" s="9">
        <f ca="1">$N$37-$Q$36</f>
        <v>0.78472222222222221</v>
      </c>
      <c r="O36" s="39" t="s">
        <v>374</v>
      </c>
      <c r="P36" s="10">
        <v>96</v>
      </c>
      <c r="Q36" s="11" t="str">
        <f ca="1">CONCATENATE(TEXT(INT(CEILING(INDIRECT("P36"),5)/60),"00"),":",TEXT(MOD(CEILING(INDIRECT("P36"),5),60),"00"))</f>
        <v>01:40</v>
      </c>
      <c r="R36" s="9">
        <f ca="1">$R$37-$U$36</f>
        <v>0.78819444444444442</v>
      </c>
      <c r="S36" s="39" t="s">
        <v>29</v>
      </c>
      <c r="T36" s="10">
        <v>92</v>
      </c>
      <c r="U36" s="11" t="str">
        <f ca="1">CONCATENATE(TEXT(INT(CEILING(INDIRECT("T36"),5)/60),"00"),":",TEXT(MOD(CEILING(INDIRECT("T36"),5),60),"00"))</f>
        <v>01:35</v>
      </c>
      <c r="V36" s="9">
        <f ca="1">$V$37-$Y$36</f>
        <v>0.78819444444444442</v>
      </c>
      <c r="W36" s="39" t="s">
        <v>59</v>
      </c>
      <c r="X36" s="10">
        <v>94</v>
      </c>
      <c r="Y36" s="11" t="str">
        <f ca="1">CONCATENATE(TEXT(INT(CEILING(INDIRECT("X36"),5)/60),"00"),":",TEXT(MOD(CEILING(INDIRECT("X36"),5),60),"00"))</f>
        <v>01:35</v>
      </c>
      <c r="Z36" s="9">
        <f ca="1">$Z$37-$AC$36</f>
        <v>0.79513888888888884</v>
      </c>
      <c r="AA36" s="34" t="s">
        <v>372</v>
      </c>
      <c r="AB36" s="1">
        <v>83</v>
      </c>
      <c r="AC36" s="11" t="str">
        <f ca="1">CONCATENATE(TEXT(INT(CEILING(INDIRECT("AB36"),5)/60),"00"),":",TEXT(MOD(CEILING(INDIRECT("AB36"),5),60),"00"))</f>
        <v>01:25</v>
      </c>
    </row>
    <row r="37" spans="2:29" ht="13.5" customHeight="1" x14ac:dyDescent="0.2">
      <c r="B37" s="32">
        <v>0.85416666666666663</v>
      </c>
      <c r="C37" s="45" t="s">
        <v>384</v>
      </c>
      <c r="D37" s="33">
        <v>104</v>
      </c>
      <c r="E37" s="11" t="str">
        <f ca="1">CONCATENATE(TEXT(INT(CEILING(INDIRECT("D37"),5)/60),"00"),":",TEXT(MOD(CEILING(INDIRECT("D37"),5),60),"00"))</f>
        <v>01:45</v>
      </c>
      <c r="F37" s="32">
        <v>0.85416666666666663</v>
      </c>
      <c r="G37" s="45" t="s">
        <v>386</v>
      </c>
      <c r="H37" s="33">
        <v>123</v>
      </c>
      <c r="I37" s="11" t="str">
        <f ca="1">CONCATENATE(TEXT(INT(CEILING(INDIRECT("H37"),5)/60),"00"),":",TEXT(MOD(CEILING(INDIRECT("H37"),5),60),"00"))</f>
        <v>02:05</v>
      </c>
      <c r="J37" s="32">
        <v>0.85416666666666663</v>
      </c>
      <c r="K37" s="231" t="s">
        <v>93</v>
      </c>
      <c r="L37" s="232">
        <v>129</v>
      </c>
      <c r="M37" s="11" t="str">
        <f ca="1">CONCATENATE(TEXT(INT(CEILING(INDIRECT("L37"),5)/60),"00"),":",TEXT(MOD(CEILING(INDIRECT("L37"),5),60),"00"))</f>
        <v>02:10</v>
      </c>
      <c r="N37" s="32">
        <v>0.85416666666666663</v>
      </c>
      <c r="O37" s="231" t="s">
        <v>48</v>
      </c>
      <c r="P37" s="232">
        <v>92</v>
      </c>
      <c r="Q37" s="11" t="str">
        <f ca="1">CONCATENATE(TEXT(INT(CEILING(INDIRECT("P37"),5)/60),"00"),":",TEXT(MOD(CEILING(INDIRECT("P37"),5),60),"00"))</f>
        <v>01:35</v>
      </c>
      <c r="R37" s="32">
        <v>0.85416666666666663</v>
      </c>
      <c r="S37" s="231" t="s">
        <v>30</v>
      </c>
      <c r="T37" s="232">
        <v>86</v>
      </c>
      <c r="U37" s="11" t="str">
        <f ca="1">CONCATENATE(TEXT(INT(CEILING(INDIRECT("T37"),5)/60),"00"),":",TEXT(MOD(CEILING(INDIRECT("T37"),5),60),"00"))</f>
        <v>01:30</v>
      </c>
      <c r="V37" s="32">
        <v>0.85416666666666663</v>
      </c>
      <c r="W37" s="45" t="s">
        <v>96</v>
      </c>
      <c r="X37" s="33">
        <v>99</v>
      </c>
      <c r="Y37" s="11" t="str">
        <f ca="1">CONCATENATE(TEXT(INT(CEILING(INDIRECT("X37"),5)/60),"00"),":",TEXT(MOD(CEILING(INDIRECT("X37"),5),60),"00"))</f>
        <v>01:40</v>
      </c>
      <c r="Z37" s="32">
        <v>0.85416666666666663</v>
      </c>
      <c r="AA37" s="45" t="s">
        <v>386</v>
      </c>
      <c r="AB37" s="33">
        <v>123</v>
      </c>
      <c r="AC37" s="11" t="str">
        <f ca="1">CONCATENATE(TEXT(INT(CEILING(INDIRECT("AB37"),5)/60),"00"),":",TEXT(MOD(CEILING(INDIRECT("AB37"),5),60),"00"))</f>
        <v>02:05</v>
      </c>
    </row>
    <row r="38" spans="2:29" ht="13.5" customHeight="1" x14ac:dyDescent="0.2">
      <c r="B38" s="9">
        <f ca="1">IF($B$37+$E$37&gt;1,$B$37+$E$37-1,$B$37+$E$37)</f>
        <v>0.92708333333333326</v>
      </c>
      <c r="C38" s="41" t="s">
        <v>385</v>
      </c>
      <c r="D38" s="12">
        <v>104</v>
      </c>
      <c r="E38" s="11" t="str">
        <f ca="1">CONCATENATE(TEXT(INT(CEILING(INDIRECT("D38"),5)/60),"00"),":",TEXT(MOD(CEILING(INDIRECT("D38"),5),60),"00"))</f>
        <v>01:45</v>
      </c>
      <c r="F38" s="9">
        <f ca="1">IF($F$37+$I$37&gt;1,$F$37+$I$37-1,$F$37+$I$37)</f>
        <v>0.94097222222222221</v>
      </c>
      <c r="G38" s="41" t="s">
        <v>151</v>
      </c>
      <c r="H38" s="12">
        <v>131</v>
      </c>
      <c r="I38" s="11" t="str">
        <f ca="1">CONCATENATE(TEXT(INT(CEILING(INDIRECT("H38"),5)/60),"00"),":",TEXT(MOD(CEILING(INDIRECT("H38"),5),60),"00"))</f>
        <v>02:15</v>
      </c>
      <c r="J38" s="9">
        <f ca="1">IF($J$37+$M$37&gt;1,$J$37+$M$37-1,$J$37+$M$37)</f>
        <v>0.94444444444444442</v>
      </c>
      <c r="K38" s="39" t="s">
        <v>381</v>
      </c>
      <c r="L38" s="10">
        <v>126</v>
      </c>
      <c r="M38" s="11" t="str">
        <f ca="1">CONCATENATE(TEXT(INT(CEILING(INDIRECT("L38"),5)/60),"00"),":",TEXT(MOD(CEILING(INDIRECT("L38"),5),60),"00"))</f>
        <v>02:10</v>
      </c>
      <c r="N38" s="9">
        <f ca="1">IF($N$37+$Q$37&gt;1,$N$37+$Q$37-1,$N$37+$Q$37)</f>
        <v>0.92013888888888884</v>
      </c>
      <c r="O38" s="41" t="s">
        <v>153</v>
      </c>
      <c r="P38" s="10">
        <v>107</v>
      </c>
      <c r="Q38" s="11" t="str">
        <f ca="1">CONCATENATE(TEXT(INT(CEILING(INDIRECT("P38"),5)/60),"00"),":",TEXT(MOD(CEILING(INDIRECT("P38"),5),60),"00"))</f>
        <v>01:50</v>
      </c>
      <c r="R38" s="9">
        <f ca="1">IF($R$37+$U$37&gt;1,$R$37+$U$37-1,$R$37+$U$37)</f>
        <v>0.91666666666666663</v>
      </c>
      <c r="S38" s="34" t="s">
        <v>236</v>
      </c>
      <c r="T38" s="1">
        <v>106</v>
      </c>
      <c r="U38" s="11" t="str">
        <f ca="1">CONCATENATE(TEXT(INT(CEILING(INDIRECT("T38"),5)/60),"00"),":",TEXT(MOD(CEILING(INDIRECT("T38"),5),60),"00"))</f>
        <v>01:50</v>
      </c>
      <c r="V38" s="9">
        <f ca="1">IF($V$37+$Y$37&gt;1,$V$37+$Y$37-1,$V$37+$Y$37)</f>
        <v>0.92361111111111105</v>
      </c>
      <c r="W38" s="41" t="s">
        <v>106</v>
      </c>
      <c r="X38" s="12">
        <v>103</v>
      </c>
      <c r="Y38" s="11" t="str">
        <f ca="1">CONCATENATE(TEXT(INT(CEILING(INDIRECT("X38"),5)/60),"00"),":",TEXT(MOD(CEILING(INDIRECT("X38"),5),60),"00"))</f>
        <v>01:45</v>
      </c>
      <c r="Z38" s="9">
        <f ca="1">IF($Z$37+$AC$37&gt;1,$Z$37+$AC$37-1,$Z$37+$AC$37)</f>
        <v>0.94097222222222221</v>
      </c>
      <c r="AA38" s="41" t="s">
        <v>151</v>
      </c>
      <c r="AB38" s="12">
        <v>131</v>
      </c>
      <c r="AC38" s="11" t="str">
        <f ca="1">CONCATENATE(TEXT(INT(CEILING(INDIRECT("AB38"),5)/60),"00"),":",TEXT(MOD(CEILING(INDIRECT("AB38"),5),60),"00"))</f>
        <v>02:15</v>
      </c>
    </row>
    <row r="39" spans="2:29" ht="13.5" customHeight="1" x14ac:dyDescent="0.2">
      <c r="B39" s="9">
        <f ca="1">IF($B$38+$E$38&gt;1,$B$38+$E$38-1,$B$38+$E$38)</f>
        <v>0.99999999999999989</v>
      </c>
      <c r="C39" s="34" t="s">
        <v>387</v>
      </c>
      <c r="D39" s="1">
        <v>108</v>
      </c>
      <c r="E39" s="11" t="str">
        <f ca="1">CONCATENATE(TEXT(INT(CEILING(INDIRECT("D39"),5)/60),"00"),":",TEXT(MOD(CEILING(INDIRECT("D39"),5),60),"00"))</f>
        <v>01:50</v>
      </c>
      <c r="F39" s="9">
        <f ca="1">IF($F$38+$I$38&gt;1,$F$38+$I$38-1,$F$38+$I$38)</f>
        <v>3.4722222222222321E-2</v>
      </c>
      <c r="G39" s="41" t="s">
        <v>387</v>
      </c>
      <c r="H39" s="10">
        <v>108</v>
      </c>
      <c r="I39" s="11" t="str">
        <f ca="1">CONCATENATE(TEXT(INT(CEILING(INDIRECT("H39"),5)/60),"00"),":",TEXT(MOD(CEILING(INDIRECT("H39"),5),60),"00"))</f>
        <v>01:50</v>
      </c>
      <c r="J39" s="9">
        <f ca="1">IF($J$38+$M$38&gt;1,$J$38+$M$38-1,$J$38+$M$38)</f>
        <v>3.4722222222222099E-2</v>
      </c>
      <c r="K39" s="39" t="s">
        <v>19</v>
      </c>
      <c r="L39" s="10">
        <v>129</v>
      </c>
      <c r="M39" s="11" t="str">
        <f ca="1">CONCATENATE(TEXT(INT(CEILING(INDIRECT("L39"),5)/60),"00"),":",TEXT(MOD(CEILING(INDIRECT("L39"),5),60),"00"))</f>
        <v>02:10</v>
      </c>
      <c r="N39" s="9">
        <f ca="1">IF($N$38+$Q$38&gt;1,$N$38+$Q$38-1,$N$38+$Q$38)</f>
        <v>0.99652777777777768</v>
      </c>
      <c r="O39" s="41" t="s">
        <v>107</v>
      </c>
      <c r="P39" s="10">
        <v>91</v>
      </c>
      <c r="Q39" s="11" t="str">
        <f ca="1">CONCATENATE(TEXT(INT(CEILING(INDIRECT("P39"),5)/60),"00"),":",TEXT(MOD(CEILING(INDIRECT("P39"),5),60),"00"))</f>
        <v>01:35</v>
      </c>
      <c r="R39" s="9">
        <f ca="1">IF($R$38+$U$38&gt;1,$R$38+$U$38-1,$R$38+$U$38)</f>
        <v>0.99305555555555558</v>
      </c>
      <c r="S39" s="41" t="s">
        <v>97</v>
      </c>
      <c r="T39" s="12">
        <v>98</v>
      </c>
      <c r="U39" s="11" t="str">
        <f ca="1">CONCATENATE(TEXT(INT(CEILING(INDIRECT("T39"),5)/60),"00"),":",TEXT(MOD(CEILING(INDIRECT("T39"),5),60),"00"))</f>
        <v>01:40</v>
      </c>
      <c r="V39" s="9">
        <f ca="1">IF($V$38+$Y$38&gt;1,$V$38+$Y$38-1,$V$38+$Y$38)</f>
        <v>0.99652777777777768</v>
      </c>
      <c r="W39" s="41" t="s">
        <v>112</v>
      </c>
      <c r="X39" s="10">
        <v>121</v>
      </c>
      <c r="Y39" s="11" t="str">
        <f ca="1">CONCATENATE(TEXT(INT(CEILING(INDIRECT("X39"),5)/60),"00"),":",TEXT(MOD(CEILING(INDIRECT("X39"),5),60),"00"))</f>
        <v>02:05</v>
      </c>
      <c r="Z39" s="9">
        <f ca="1">IF($Z$38+$AC$38&gt;1,$Z$38+$AC$38-1,$Z$38+$AC$38)</f>
        <v>3.4722222222222321E-2</v>
      </c>
      <c r="AA39" s="41" t="s">
        <v>387</v>
      </c>
      <c r="AB39" s="10">
        <v>108</v>
      </c>
      <c r="AC39" s="11" t="str">
        <f ca="1">CONCATENATE(TEXT(INT(CEILING(INDIRECT("AB39"),5)/60),"00"),":",TEXT(MOD(CEILING(INDIRECT("AB39"),5),60),"00"))</f>
        <v>01:50</v>
      </c>
    </row>
    <row r="40" spans="2:29" ht="13.5" customHeight="1" x14ac:dyDescent="0.2">
      <c r="B40" s="9">
        <f ca="1">IF($B$39+$E$39&gt;1,$B$39+$E$39-1,$B$39+$E$39)</f>
        <v>7.638888888888884E-2</v>
      </c>
      <c r="C40" s="41" t="s">
        <v>391</v>
      </c>
      <c r="D40" s="10">
        <v>98</v>
      </c>
      <c r="E40" s="11" t="str">
        <f ca="1">CONCATENATE(TEXT(INT(CEILING(INDIRECT("D40"),5)/60),"00"),":",TEXT(MOD(CEILING(INDIRECT("D40"),5),60),"00"))</f>
        <v>01:40</v>
      </c>
      <c r="F40" s="9">
        <f ca="1">IF($F$39+$I$39&gt;1,$F$39+$I$39-1,$F$39+$I$39)</f>
        <v>0.11111111111111122</v>
      </c>
      <c r="G40" s="41" t="s">
        <v>388</v>
      </c>
      <c r="H40" s="10">
        <v>144</v>
      </c>
      <c r="I40" s="11" t="str">
        <f ca="1">CONCATENATE(TEXT(INT(CEILING(INDIRECT("H40"),5)/60),"00"),":",TEXT(MOD(CEILING(INDIRECT("H40"),5),60),"00"))</f>
        <v>02:25</v>
      </c>
      <c r="J40" s="9">
        <f ca="1">IF($J$39+$M$39&gt;1,$J$39+$M$39-1,$J$39+$M$39)</f>
        <v>0.12499999999999988</v>
      </c>
      <c r="K40" s="34" t="s">
        <v>18</v>
      </c>
      <c r="L40" s="1">
        <v>131</v>
      </c>
      <c r="M40" s="11" t="str">
        <f ca="1">CONCATENATE(TEXT(INT(CEILING(INDIRECT("L40"),5)/60),"00"),":",TEXT(MOD(CEILING(INDIRECT("L40"),5),60),"00"))</f>
        <v>02:15</v>
      </c>
      <c r="N40" s="9">
        <f ca="1">IF($N$39+$Q$39&gt;1,$N$39+$Q$39-1,$N$39+$Q$39)</f>
        <v>6.25E-2</v>
      </c>
      <c r="O40" s="41" t="s">
        <v>401</v>
      </c>
      <c r="P40" s="10">
        <v>92</v>
      </c>
      <c r="Q40" s="11" t="str">
        <f ca="1">CONCATENATE(TEXT(INT(CEILING(INDIRECT("P40"),5)/60),"00"),":",TEXT(MOD(CEILING(INDIRECT("P40"),5),60),"00"))</f>
        <v>01:35</v>
      </c>
      <c r="R40" s="9">
        <f ca="1">IF($R$39+$U$39&gt;1,$R$39+$U$39-1,$R$39+$U$39)</f>
        <v>6.25E-2</v>
      </c>
      <c r="S40" s="39" t="s">
        <v>92</v>
      </c>
      <c r="T40" s="10">
        <v>116</v>
      </c>
      <c r="U40" s="11" t="str">
        <f ca="1">CONCATENATE(TEXT(INT(CEILING(INDIRECT("T40"),5)/60),"00"),":",TEXT(MOD(CEILING(INDIRECT("T40"),5),60),"00"))</f>
        <v>02:00</v>
      </c>
      <c r="V40" s="9">
        <f ca="1">IF($V$39+$Y$39&gt;1,$V$39+$Y$39-1,$V$39+$Y$39)</f>
        <v>8.3333333333333259E-2</v>
      </c>
      <c r="W40" s="41" t="s">
        <v>136</v>
      </c>
      <c r="X40" s="10">
        <v>101</v>
      </c>
      <c r="Y40" s="11" t="str">
        <f ca="1">CONCATENATE(TEXT(INT(CEILING(INDIRECT("X40"),5)/60),"00"),":",TEXT(MOD(CEILING(INDIRECT("X40"),5),60),"00"))</f>
        <v>01:45</v>
      </c>
      <c r="Z40" s="9">
        <f ca="1">IF($Z$39+$AC$39&gt;1,$Z$39+$AC$39-1,$Z$39+$AC$39)</f>
        <v>0.11111111111111122</v>
      </c>
      <c r="AA40" s="41" t="s">
        <v>388</v>
      </c>
      <c r="AB40" s="10">
        <v>144</v>
      </c>
      <c r="AC40" s="11" t="str">
        <f ca="1">CONCATENATE(TEXT(INT(CEILING(INDIRECT("AB40"),5)/60),"00"),":",TEXT(MOD(CEILING(INDIRECT("AB40"),5),60),"00"))</f>
        <v>02:25</v>
      </c>
    </row>
    <row r="41" spans="2:29" ht="13.5" customHeight="1" x14ac:dyDescent="0.2">
      <c r="B41" s="9">
        <f ca="1">IF($B$40+$E$40&gt;1,$B$40+$E$40-1,$B$40+$E$40)</f>
        <v>0.14583333333333326</v>
      </c>
      <c r="C41" s="41" t="s">
        <v>392</v>
      </c>
      <c r="D41" s="10">
        <v>104</v>
      </c>
      <c r="E41" s="11" t="str">
        <f ca="1">CONCATENATE(TEXT(INT(CEILING(INDIRECT("D41"),5)/60),"00"),":",TEXT(MOD(CEILING(INDIRECT("D41"),5),60),"00"))</f>
        <v>01:45</v>
      </c>
      <c r="F41" s="9">
        <f ca="1">IF($F$40+$I$40&gt;1,$F$40+$I$40-1,$F$40+$I$40)</f>
        <v>0.21180555555555564</v>
      </c>
      <c r="G41" s="41" t="s">
        <v>394</v>
      </c>
      <c r="H41" s="10">
        <v>111</v>
      </c>
      <c r="I41" s="11" t="str">
        <f ca="1">CONCATENATE(TEXT(INT(CEILING(INDIRECT("H41"),5)/60),"00"),":",TEXT(MOD(CEILING(INDIRECT("H41"),5),60),"00"))</f>
        <v>01:55</v>
      </c>
      <c r="J41" s="9">
        <f ca="1">IF($J$40+$M$40&gt;1,$J$40+$M$40-1,$J$40+$M$40)</f>
        <v>0.21874999999999989</v>
      </c>
      <c r="K41" s="39" t="s">
        <v>91</v>
      </c>
      <c r="L41" s="10">
        <v>101</v>
      </c>
      <c r="M41" s="11" t="str">
        <f ca="1">CONCATENATE(TEXT(INT(CEILING(INDIRECT("L41"),5)/60),"00"),":",TEXT(MOD(CEILING(INDIRECT("L41"),5),60),"00"))</f>
        <v>01:45</v>
      </c>
      <c r="N41" s="9">
        <f ca="1">IF($N$40+$Q$40&gt;1,$N$40+$Q$40-1,$N$40+$Q$40)</f>
        <v>0.12847222222222221</v>
      </c>
      <c r="O41" s="41" t="s">
        <v>402</v>
      </c>
      <c r="P41" s="10">
        <v>136</v>
      </c>
      <c r="Q41" s="11" t="str">
        <f ca="1">CONCATENATE(TEXT(INT(CEILING(INDIRECT("P41"),5)/60),"00"),":",TEXT(MOD(CEILING(INDIRECT("P41"),5),60),"00"))</f>
        <v>02:20</v>
      </c>
      <c r="R41" s="9">
        <f ca="1">IF($R$40+$U$40&gt;1,$R$40+$U$40-1,$R$40+$U$40)</f>
        <v>0.14583333333333331</v>
      </c>
      <c r="S41" s="41" t="s">
        <v>134</v>
      </c>
      <c r="T41" s="10">
        <v>84</v>
      </c>
      <c r="U41" s="11" t="str">
        <f ca="1">CONCATENATE(TEXT(INT(CEILING(INDIRECT("T41"),5)/60),"00"),":",TEXT(MOD(CEILING(INDIRECT("T41"),5),60),"00"))</f>
        <v>01:25</v>
      </c>
      <c r="V41" s="9">
        <f ca="1">IF($V$40+$Y$40&gt;1,$V$40+$Y$40-1,$V$40+$Y$40)</f>
        <v>0.15624999999999994</v>
      </c>
      <c r="W41" s="41" t="s">
        <v>399</v>
      </c>
      <c r="X41" s="10">
        <v>93</v>
      </c>
      <c r="Y41" s="11" t="str">
        <f ca="1">CONCATENATE(TEXT(INT(CEILING(INDIRECT("X41"),5)/60),"00"),":",TEXT(MOD(CEILING(INDIRECT("X41"),5),60),"00"))</f>
        <v>01:35</v>
      </c>
      <c r="Z41" s="9">
        <f ca="1">IF($Z$40+$AC$40&gt;1,$Z$40+$AC$40-1,$Z$40+$AC$40)</f>
        <v>0.21180555555555564</v>
      </c>
      <c r="AA41" s="41" t="s">
        <v>394</v>
      </c>
      <c r="AB41" s="10">
        <v>111</v>
      </c>
      <c r="AC41" s="11" t="str">
        <f ca="1">CONCATENATE(TEXT(INT(CEILING(INDIRECT("AB41"),5)/60),"00"),":",TEXT(MOD(CEILING(INDIRECT("AB41"),5),60),"00"))</f>
        <v>01:55</v>
      </c>
    </row>
    <row r="42" spans="2:29" ht="13.5" customHeight="1" x14ac:dyDescent="0.2">
      <c r="B42" s="9">
        <f ca="1">$B$41+$E$41</f>
        <v>0.21874999999999994</v>
      </c>
      <c r="C42" s="41" t="s">
        <v>393</v>
      </c>
      <c r="D42" s="155">
        <v>102</v>
      </c>
      <c r="E42" s="11" t="str">
        <f ca="1">CONCATENATE(TEXT(INT(CEILING(INDIRECT("D42"),5)/60),"00"),":",TEXT(MOD(CEILING(INDIRECT("D42"),5),60),"00"))</f>
        <v>01:45</v>
      </c>
      <c r="F42" s="9">
        <f ca="1">$F$41+$I$41</f>
        <v>0.29166666666666674</v>
      </c>
      <c r="G42" s="41"/>
      <c r="H42" s="155"/>
      <c r="I42" s="11" t="str">
        <f ca="1">CONCATENATE(TEXT(INT(CEILING(INDIRECT("H42"),5)/60),"00"),":",TEXT(MOD(CEILING(INDIRECT("H42"),5),60),"00"))</f>
        <v>00:00</v>
      </c>
      <c r="J42" s="9">
        <f ca="1">$J$41+$M$41</f>
        <v>0.29166666666666657</v>
      </c>
      <c r="K42" s="41"/>
      <c r="L42" s="155"/>
      <c r="M42" s="11" t="str">
        <f ca="1">CONCATENATE(TEXT(INT(CEILING(INDIRECT("L42"),5)/60),"00"),":",TEXT(MOD(CEILING(INDIRECT("L42"),5),60),"00"))</f>
        <v>00:00</v>
      </c>
      <c r="N42" s="9">
        <f ca="1">$N$41+$Q$41</f>
        <v>0.22569444444444442</v>
      </c>
      <c r="O42" s="41" t="s">
        <v>130</v>
      </c>
      <c r="P42" s="10">
        <v>92</v>
      </c>
      <c r="Q42" s="11" t="str">
        <f ca="1">CONCATENATE(TEXT(INT(CEILING(INDIRECT("P42"),5)/60),"00"),":",TEXT(MOD(CEILING(INDIRECT("P42"),5),60),"00"))</f>
        <v>01:35</v>
      </c>
      <c r="R42" s="9">
        <f ca="1">$R$41+$U$41</f>
        <v>0.2048611111111111</v>
      </c>
      <c r="S42" s="40" t="s">
        <v>386</v>
      </c>
      <c r="T42" s="10">
        <v>123</v>
      </c>
      <c r="U42" s="11" t="str">
        <f ca="1">CONCATENATE(TEXT(INT(CEILING(INDIRECT("T42"),5)/60),"00"),":",TEXT(MOD(CEILING(INDIRECT("T42"),5),60),"00"))</f>
        <v>02:05</v>
      </c>
      <c r="V42" s="9">
        <f ca="1">$V$41+$Y$41</f>
        <v>0.22222222222222215</v>
      </c>
      <c r="W42" s="41" t="s">
        <v>304</v>
      </c>
      <c r="X42" s="155">
        <v>99</v>
      </c>
      <c r="Y42" s="11" t="str">
        <f ca="1">CONCATENATE(TEXT(INT(CEILING(INDIRECT("X42"),5)/60),"00"),":",TEXT(MOD(CEILING(INDIRECT("X42"),5),60),"00"))</f>
        <v>01:40</v>
      </c>
      <c r="Z42" s="9">
        <f ca="1">$Z$41+$AC$41</f>
        <v>0.29166666666666674</v>
      </c>
      <c r="AA42" s="41"/>
      <c r="AB42" s="155"/>
      <c r="AC42" s="11" t="str">
        <f ca="1">CONCATENATE(TEXT(INT(CEILING(INDIRECT("AB42"),5)/60),"00"),":",TEXT(MOD(CEILING(INDIRECT("AB42"),5),60),"00"))</f>
        <v>00:00</v>
      </c>
    </row>
    <row r="43" spans="2:29" ht="13.5" customHeight="1" x14ac:dyDescent="0.25">
      <c r="B43" s="9">
        <f ca="1">$B$42+$E$42</f>
        <v>0.29166666666666663</v>
      </c>
      <c r="C43" s="43"/>
      <c r="D43" s="154">
        <f ca="1">810-($E$28+$E$29+$E$30+$E$31+$E$32+$E$33+$E$34+$E$35+$E$36)*1440</f>
        <v>0</v>
      </c>
      <c r="E43" s="150" t="str">
        <f ca="1">CONCATENATE(TEXT(INT(CEILING(INDIRECT("D43"),5)/60),"00"),":",TEXT(MOD(CEILING(INDIRECT("D43"),5),60),"00"))</f>
        <v>00:00</v>
      </c>
      <c r="F43" s="9">
        <f ca="1">$F$42+$I$42</f>
        <v>0.29166666666666674</v>
      </c>
      <c r="G43" s="43"/>
      <c r="H43" s="154">
        <f ca="1">810-($I$28+$I$29+$I$30+$I$31+$I$32+$I$33+$I$34+$I$35+$I$36)*1440</f>
        <v>0</v>
      </c>
      <c r="I43" s="150" t="str">
        <f ca="1">CONCATENATE(TEXT(INT(CEILING(INDIRECT("H43"),5)/60),"00"),":",TEXT(MOD(CEILING(INDIRECT("H43"),5),60),"00"))</f>
        <v>00:00</v>
      </c>
      <c r="J43" s="9">
        <f ca="1">$J$42+$M$42</f>
        <v>0.29166666666666657</v>
      </c>
      <c r="K43" s="43"/>
      <c r="L43" s="154">
        <f ca="1">810-($M$28+$M$29+$M$30+$M$31+$M$32+$M$33+$M$34+$M$35+$M$36)*1440</f>
        <v>0</v>
      </c>
      <c r="M43" s="150" t="str">
        <f ca="1">CONCATENATE(TEXT(INT(CEILING(INDIRECT("L43"),5)/60),"00"),":",TEXT(MOD(CEILING(INDIRECT("L43"),5),60),"00"))</f>
        <v>00:00</v>
      </c>
      <c r="N43" s="9">
        <f ca="1">$N$42+$Q$42</f>
        <v>0.29166666666666663</v>
      </c>
      <c r="O43" s="43"/>
      <c r="P43" s="154">
        <f ca="1">810-($Q$28+$Q$29+$Q$30+$Q$31+$Q$32+$Q$33+$Q$34+$Q$35+$Q$36)*1440</f>
        <v>0</v>
      </c>
      <c r="Q43" s="150" t="str">
        <f ca="1">CONCATENATE(TEXT(INT(CEILING(INDIRECT("P43"),5)/60),"00"),":",TEXT(MOD(CEILING(INDIRECT("P43"),5),60),"00"))</f>
        <v>00:00</v>
      </c>
      <c r="R43" s="9">
        <f ca="1">$R$42+$U$42</f>
        <v>0.29166666666666669</v>
      </c>
      <c r="S43" s="43"/>
      <c r="T43" s="154">
        <f ca="1">810-($U$28+$U$29+$U$30+$U$31+$U$32+$U$33+$U$34+$U$35+$U$36)*1440</f>
        <v>0</v>
      </c>
      <c r="U43" s="150" t="str">
        <f ca="1">CONCATENATE(TEXT(INT(CEILING(INDIRECT("T43"),5)/60),"00"),":",TEXT(MOD(CEILING(INDIRECT("T43"),5),60),"00"))</f>
        <v>00:00</v>
      </c>
      <c r="V43" s="9">
        <f ca="1">$V$42+$Y$42</f>
        <v>0.29166666666666657</v>
      </c>
      <c r="W43" s="43"/>
      <c r="X43" s="154">
        <f ca="1">810-($Y$28+$Y$29+$Y$30+$Y$31+$Y$32+$Y$33+$Y$34+$Y$35+$Y$36)*1440</f>
        <v>0</v>
      </c>
      <c r="Y43" s="150" t="str">
        <f ca="1">CONCATENATE(TEXT(INT(CEILING(INDIRECT("X43"),5)/60),"00"),":",TEXT(MOD(CEILING(INDIRECT("X43"),5),60),"00"))</f>
        <v>00:00</v>
      </c>
      <c r="Z43" s="9">
        <f ca="1">$Z$42+$AC$42</f>
        <v>0.29166666666666674</v>
      </c>
      <c r="AA43" s="43"/>
      <c r="AB43" s="154">
        <f ca="1">810-($AC$28+$AC$29+$AC$30+$AC$31+$AC$32+$AC$33+$AC$34+$AC$35+$AC$36)*1440</f>
        <v>0</v>
      </c>
      <c r="AC43" s="150" t="str">
        <f ca="1">CONCATENATE(TEXT(INT(CEILING(INDIRECT("AB43"),5)/60),"00"),":",TEXT(MOD(CEILING(INDIRECT("AB43"),5),60),"00"))</f>
        <v>00:00</v>
      </c>
    </row>
    <row r="44" spans="2:29" ht="13.5" customHeight="1" x14ac:dyDescent="0.25">
      <c r="D44" s="193">
        <f ca="1">630-($E$37+$E$38+$E$39+$E$40+$E$41+$E$42)*1440</f>
        <v>0</v>
      </c>
      <c r="E44" s="11" t="str">
        <f ca="1">CONCATENATE(TEXT(INT(CEILING(INDIRECT("D44"),5)/60),"00"),":",TEXT(MOD(CEILING(INDIRECT("D44"),5),60),"00"))</f>
        <v>00:00</v>
      </c>
      <c r="H44" s="193">
        <f ca="1">630-($I$37+$I$38+$I$39+$I$40+$I$41+$I$42)*1440</f>
        <v>0</v>
      </c>
      <c r="I44" s="11" t="str">
        <f ca="1">CONCATENATE(TEXT(INT(CEILING(INDIRECT("H44"),5)/60),"00"),":",TEXT(MOD(CEILING(INDIRECT("H44"),5),60),"00"))</f>
        <v>00:00</v>
      </c>
      <c r="L44" s="193">
        <f ca="1">630-($M$37+$M$38+$M$39+$M$40+$M$41+$M$42)*1440</f>
        <v>0</v>
      </c>
      <c r="M44" s="11" t="str">
        <f ca="1">CONCATENATE(TEXT(INT(CEILING(INDIRECT("L44"),5)/60),"00"),":",TEXT(MOD(CEILING(INDIRECT("L44"),5),60),"00"))</f>
        <v>00:00</v>
      </c>
      <c r="P44" s="193">
        <f ca="1">630-($Q$37+$Q$38+$Q$39+$Q$40+$Q$41+$Q$42)*1440</f>
        <v>0</v>
      </c>
      <c r="Q44" s="11" t="str">
        <f ca="1">CONCATENATE(TEXT(INT(CEILING(INDIRECT("P44"),5)/60),"00"),":",TEXT(MOD(CEILING(INDIRECT("P44"),5),60),"00"))</f>
        <v>00:00</v>
      </c>
      <c r="T44" s="193">
        <f ca="1">630-($U$37+$U$38+$U$39+$U$40+$U$41+$U$42)*1440</f>
        <v>0</v>
      </c>
      <c r="U44" s="11" t="str">
        <f ca="1">CONCATENATE(TEXT(INT(CEILING(INDIRECT("T44"),5)/60),"00"),":",TEXT(MOD(CEILING(INDIRECT("T44"),5),60),"00"))</f>
        <v>00:00</v>
      </c>
      <c r="X44" s="193">
        <f ca="1">630-($Y$37+$Y$38+$Y$39+$Y$40+$Y$41+$Y$42)*1440</f>
        <v>0</v>
      </c>
      <c r="Y44" s="11" t="str">
        <f ca="1">CONCATENATE(TEXT(INT(CEILING(INDIRECT("X44"),5)/60),"00"),":",TEXT(MOD(CEILING(INDIRECT("X44"),5),60),"00"))</f>
        <v>00:00</v>
      </c>
      <c r="AB44" s="193">
        <f ca="1">630-($AC$37+$AC$38+$AC$39+$AC$40+$AC$41+$AC$42)*1440</f>
        <v>0</v>
      </c>
      <c r="AC44" s="11" t="str">
        <f ca="1">CONCATENATE(TEXT(INT(CEILING(INDIRECT("AB44"),5)/60),"00"),":",TEXT(MOD(CEILING(INDIRECT("AB44"),5),60),"00"))</f>
        <v>00:00</v>
      </c>
    </row>
    <row r="45" spans="2:29" ht="13.5" customHeight="1" thickBot="1" x14ac:dyDescent="0.25">
      <c r="E45" s="11"/>
      <c r="I45" s="11"/>
      <c r="M45" s="11"/>
      <c r="Q45" s="11"/>
      <c r="U45" s="11"/>
      <c r="Y45" s="11"/>
      <c r="AC45" s="11"/>
    </row>
    <row r="46" spans="2:29" s="6" customFormat="1" ht="13.5" customHeight="1" thickBot="1" x14ac:dyDescent="0.25">
      <c r="B46" s="3" t="s">
        <v>8</v>
      </c>
      <c r="C46" s="4">
        <f>$AA$26+1</f>
        <v>43780</v>
      </c>
      <c r="D46" s="5" t="s">
        <v>7</v>
      </c>
      <c r="E46" s="189"/>
      <c r="F46" s="3" t="s">
        <v>8</v>
      </c>
      <c r="G46" s="4">
        <f>$C$46+1</f>
        <v>43781</v>
      </c>
      <c r="H46" s="5" t="s">
        <v>7</v>
      </c>
      <c r="I46" s="189"/>
      <c r="J46" s="3" t="s">
        <v>8</v>
      </c>
      <c r="K46" s="4">
        <f>$G$46+1</f>
        <v>43782</v>
      </c>
      <c r="L46" s="5" t="s">
        <v>7</v>
      </c>
      <c r="M46" s="189"/>
      <c r="N46" s="3" t="s">
        <v>8</v>
      </c>
      <c r="O46" s="4">
        <f>$K$46+1</f>
        <v>43783</v>
      </c>
      <c r="P46" s="5" t="s">
        <v>7</v>
      </c>
      <c r="Q46" s="189"/>
      <c r="R46" s="3" t="s">
        <v>8</v>
      </c>
      <c r="S46" s="4">
        <f>$O$46+1</f>
        <v>43784</v>
      </c>
      <c r="T46" s="5" t="s">
        <v>7</v>
      </c>
      <c r="U46" s="189"/>
      <c r="V46" s="3" t="s">
        <v>8</v>
      </c>
      <c r="W46" s="4">
        <f>$S$46+1</f>
        <v>43785</v>
      </c>
      <c r="X46" s="5" t="s">
        <v>7</v>
      </c>
      <c r="Y46" s="189"/>
      <c r="Z46" s="3" t="s">
        <v>8</v>
      </c>
      <c r="AA46" s="4">
        <f>$W$46+1</f>
        <v>43786</v>
      </c>
      <c r="AB46" s="5" t="s">
        <v>7</v>
      </c>
      <c r="AC46" s="189"/>
    </row>
    <row r="47" spans="2:29" ht="9" customHeight="1" x14ac:dyDescent="0.2">
      <c r="B47" s="7"/>
      <c r="C47" s="37"/>
      <c r="D47" s="8"/>
      <c r="E47" s="11"/>
      <c r="F47" s="7"/>
      <c r="G47" s="37"/>
      <c r="H47" s="8"/>
      <c r="I47" s="11"/>
      <c r="J47" s="7"/>
      <c r="K47" s="37"/>
      <c r="L47" s="8"/>
      <c r="M47" s="11"/>
      <c r="N47" s="7"/>
      <c r="O47" s="37"/>
      <c r="P47" s="8"/>
      <c r="Q47" s="11"/>
      <c r="R47" s="7"/>
      <c r="S47" s="37"/>
      <c r="T47" s="8"/>
      <c r="U47" s="11"/>
      <c r="V47" s="7"/>
      <c r="W47" s="37"/>
      <c r="X47" s="8"/>
      <c r="Y47" s="11"/>
      <c r="Z47" s="7"/>
      <c r="AA47" s="37"/>
      <c r="AB47" s="8"/>
      <c r="AC47" s="11"/>
    </row>
    <row r="48" spans="2:29" ht="13.5" customHeight="1" x14ac:dyDescent="0.2">
      <c r="B48" s="9">
        <f ca="1">$B$49-$E$48</f>
        <v>0.29166666666666663</v>
      </c>
      <c r="C48" s="38"/>
      <c r="D48" s="10"/>
      <c r="E48" s="11" t="str">
        <f ca="1">CONCATENATE(TEXT(INT(CEILING(INDIRECT("D48"),5)/60),"00"),":",TEXT(MOD(CEILING(INDIRECT("D48"),5),60),"00"))</f>
        <v>00:00</v>
      </c>
      <c r="F48" s="9">
        <f ca="1">$F$49-$I$48</f>
        <v>0.29166666666666652</v>
      </c>
      <c r="G48" s="38"/>
      <c r="H48" s="10"/>
      <c r="I48" s="11" t="str">
        <f ca="1">CONCATENATE(TEXT(INT(CEILING(INDIRECT("H48"),5)/60),"00"),":",TEXT(MOD(CEILING(INDIRECT("H48"),5),60),"00"))</f>
        <v>00:00</v>
      </c>
      <c r="J48" s="9">
        <f ca="1">$J$49-$M$48</f>
        <v>0.29166666666666674</v>
      </c>
      <c r="K48" s="38"/>
      <c r="L48" s="10"/>
      <c r="M48" s="11" t="str">
        <f ca="1">CONCATENATE(TEXT(INT(CEILING(INDIRECT("L48"),5)/60),"00"),":",TEXT(MOD(CEILING(INDIRECT("L48"),5),60),"00"))</f>
        <v>00:00</v>
      </c>
      <c r="N48" s="9">
        <f ca="1">$N$49-$Q$48</f>
        <v>0.29166666666666674</v>
      </c>
      <c r="O48" s="38"/>
      <c r="P48" s="10"/>
      <c r="Q48" s="11" t="str">
        <f ca="1">CONCATENATE(TEXT(INT(CEILING(INDIRECT("P48"),5)/60),"00"),":",TEXT(MOD(CEILING(INDIRECT("P48"),5),60),"00"))</f>
        <v>00:00</v>
      </c>
      <c r="R48" s="9">
        <f ca="1">$R$49-$U$48</f>
        <v>0.29166666666666674</v>
      </c>
      <c r="S48" s="38"/>
      <c r="T48" s="10"/>
      <c r="U48" s="11" t="str">
        <f ca="1">CONCATENATE(TEXT(INT(CEILING(INDIRECT("T48"),5)/60),"00"),":",TEXT(MOD(CEILING(INDIRECT("T48"),5),60),"00"))</f>
        <v>00:00</v>
      </c>
      <c r="V48" s="9">
        <f ca="1">$V$49-$Y$48</f>
        <v>0.29166666666666663</v>
      </c>
      <c r="W48" s="38"/>
      <c r="X48" s="10"/>
      <c r="Y48" s="11" t="str">
        <f ca="1">CONCATENATE(TEXT(INT(CEILING(INDIRECT("X48"),5)/60),"00"),":",TEXT(MOD(CEILING(INDIRECT("X48"),5),60),"00"))</f>
        <v>00:00</v>
      </c>
      <c r="Z48" s="9">
        <f ca="1">$Z$49-$AC$48</f>
        <v>0.29166666666666674</v>
      </c>
      <c r="AA48" s="38"/>
      <c r="AB48" s="10"/>
      <c r="AC48" s="11" t="str">
        <f ca="1">CONCATENATE(TEXT(INT(CEILING(INDIRECT("AB48"),5)/60),"00"),":",TEXT(MOD(CEILING(INDIRECT("AB48"),5),60),"00"))</f>
        <v>00:00</v>
      </c>
    </row>
    <row r="49" spans="2:29" ht="13.5" customHeight="1" x14ac:dyDescent="0.2">
      <c r="B49" s="9">
        <f ca="1">$B$50-$E$49</f>
        <v>0.29166666666666663</v>
      </c>
      <c r="C49" s="39"/>
      <c r="D49" s="10"/>
      <c r="E49" s="11" t="str">
        <f ca="1">CONCATENATE(TEXT(INT(CEILING(INDIRECT("D49"),5)/60),"00"),":",TEXT(MOD(CEILING(INDIRECT("D49"),5),60),"00"))</f>
        <v>00:00</v>
      </c>
      <c r="F49" s="9">
        <f ca="1">$F$50-$I$49</f>
        <v>0.29166666666666652</v>
      </c>
      <c r="G49" s="39"/>
      <c r="H49" s="10"/>
      <c r="I49" s="11" t="str">
        <f ca="1">CONCATENATE(TEXT(INT(CEILING(INDIRECT("H49"),5)/60),"00"),":",TEXT(MOD(CEILING(INDIRECT("H49"),5),60),"00"))</f>
        <v>00:00</v>
      </c>
      <c r="J49" s="9">
        <f ca="1">$J$50-$M$49</f>
        <v>0.29166666666666674</v>
      </c>
      <c r="K49" s="39" t="s">
        <v>301</v>
      </c>
      <c r="L49" s="10">
        <v>98</v>
      </c>
      <c r="M49" s="11" t="str">
        <f ca="1">CONCATENATE(TEXT(INT(CEILING(INDIRECT("L49"),5)/60),"00"),":",TEXT(MOD(CEILING(INDIRECT("L49"),5),60),"00"))</f>
        <v>01:40</v>
      </c>
      <c r="N49" s="9">
        <f ca="1">$N$50-$Q$49</f>
        <v>0.29166666666666674</v>
      </c>
      <c r="O49" s="34" t="s">
        <v>403</v>
      </c>
      <c r="P49" s="1">
        <v>87</v>
      </c>
      <c r="Q49" s="11" t="str">
        <f ca="1">CONCATENATE(TEXT(INT(CEILING(INDIRECT("P49"),5)/60),"00"),":",TEXT(MOD(CEILING(INDIRECT("P49"),5),60),"00"))</f>
        <v>01:30</v>
      </c>
      <c r="R49" s="9">
        <f ca="1">$R$50-$U$49</f>
        <v>0.29166666666666674</v>
      </c>
      <c r="S49" s="39" t="s">
        <v>375</v>
      </c>
      <c r="T49" s="10">
        <v>118</v>
      </c>
      <c r="U49" s="11" t="str">
        <f ca="1">CONCATENATE(TEXT(INT(CEILING(INDIRECT("T49"),5)/60),"00"),":",TEXT(MOD(CEILING(INDIRECT("T49"),5),60),"00"))</f>
        <v>02:00</v>
      </c>
      <c r="V49" s="9">
        <f ca="1">$V$50-$Y$49</f>
        <v>0.29166666666666663</v>
      </c>
      <c r="Y49" s="11" t="str">
        <f ca="1">CONCATENATE(TEXT(INT(CEILING(INDIRECT("X49"),5)/60),"00"),":",TEXT(MOD(CEILING(INDIRECT("X49"),5),60),"00"))</f>
        <v>00:00</v>
      </c>
      <c r="Z49" s="9">
        <f ca="1">$Z$50-$AC$49</f>
        <v>0.29166666666666674</v>
      </c>
      <c r="AA49" s="34" t="s">
        <v>403</v>
      </c>
      <c r="AB49" s="1">
        <v>87</v>
      </c>
      <c r="AC49" s="11" t="str">
        <f ca="1">CONCATENATE(TEXT(INT(CEILING(INDIRECT("AB49"),5)/60),"00"),":",TEXT(MOD(CEILING(INDIRECT("AB49"),5),60),"00"))</f>
        <v>01:30</v>
      </c>
    </row>
    <row r="50" spans="2:29" ht="13.5" customHeight="1" x14ac:dyDescent="0.2">
      <c r="B50" s="9">
        <f ca="1">$B$51-$E$50</f>
        <v>0.29166666666666663</v>
      </c>
      <c r="C50" s="39" t="s">
        <v>45</v>
      </c>
      <c r="D50" s="10">
        <v>102</v>
      </c>
      <c r="E50" s="11" t="str">
        <f ca="1">CONCATENATE(TEXT(INT(CEILING(INDIRECT("D50"),5)/60),"00"),":",TEXT(MOD(CEILING(INDIRECT("D50"),5),60),"00"))</f>
        <v>01:45</v>
      </c>
      <c r="F50" s="9">
        <f ca="1">$F$51-$I$50</f>
        <v>0.29166666666666652</v>
      </c>
      <c r="G50" s="39" t="s">
        <v>74</v>
      </c>
      <c r="H50" s="10">
        <v>151</v>
      </c>
      <c r="I50" s="11" t="str">
        <f ca="1">CONCATENATE(TEXT(INT(CEILING(INDIRECT("H50"),5)/60),"00"),":",TEXT(MOD(CEILING(INDIRECT("H50"),5),60),"00"))</f>
        <v>02:35</v>
      </c>
      <c r="J50" s="9">
        <f ca="1">$J$51-$M$50</f>
        <v>0.36111111111111116</v>
      </c>
      <c r="K50" s="39" t="s">
        <v>377</v>
      </c>
      <c r="L50" s="10">
        <v>104</v>
      </c>
      <c r="M50" s="11" t="str">
        <f ca="1">CONCATENATE(TEXT(INT(CEILING(INDIRECT("L50"),5)/60),"00"),":",TEXT(MOD(CEILING(INDIRECT("L50"),5),60),"00"))</f>
        <v>01:45</v>
      </c>
      <c r="N50" s="9">
        <f ca="1">$N$51-$Q$50</f>
        <v>0.35416666666666674</v>
      </c>
      <c r="O50" s="34" t="s">
        <v>400</v>
      </c>
      <c r="P50" s="1">
        <v>91</v>
      </c>
      <c r="Q50" s="11" t="str">
        <f ca="1">CONCATENATE(TEXT(INT(CEILING(INDIRECT("P50"),5)/60),"00"),":",TEXT(MOD(CEILING(INDIRECT("P50"),5),60),"00"))</f>
        <v>01:35</v>
      </c>
      <c r="R50" s="9">
        <f ca="1">$R$51-$U$50</f>
        <v>0.37500000000000006</v>
      </c>
      <c r="S50" s="39" t="s">
        <v>15</v>
      </c>
      <c r="T50" s="10">
        <v>120</v>
      </c>
      <c r="U50" s="11" t="str">
        <f ca="1">CONCATENATE(TEXT(INT(CEILING(INDIRECT("T50"),5)/60),"00"),":",TEXT(MOD(CEILING(INDIRECT("T50"),5),60),"00"))</f>
        <v>02:00</v>
      </c>
      <c r="V50" s="9">
        <f ca="1">$V$51-$Y$50</f>
        <v>0.29166666666666663</v>
      </c>
      <c r="W50" s="39" t="s">
        <v>45</v>
      </c>
      <c r="X50" s="10">
        <v>102</v>
      </c>
      <c r="Y50" s="11" t="str">
        <f ca="1">CONCATENATE(TEXT(INT(CEILING(INDIRECT("X50"),5)/60),"00"),":",TEXT(MOD(CEILING(INDIRECT("X50"),5),60),"00"))</f>
        <v>01:45</v>
      </c>
      <c r="Z50" s="9">
        <f ca="1">$Z$51-$AC$50</f>
        <v>0.35416666666666674</v>
      </c>
      <c r="AA50" s="34" t="s">
        <v>389</v>
      </c>
      <c r="AB50" s="1">
        <v>88</v>
      </c>
      <c r="AC50" s="11" t="str">
        <f ca="1">CONCATENATE(TEXT(INT(CEILING(INDIRECT("AB50"),5)/60),"00"),":",TEXT(MOD(CEILING(INDIRECT("AB50"),5),60),"00"))</f>
        <v>01:30</v>
      </c>
    </row>
    <row r="51" spans="2:29" ht="13.5" customHeight="1" x14ac:dyDescent="0.2">
      <c r="B51" s="9">
        <f ca="1">$B$52-$E$51</f>
        <v>0.36458333333333331</v>
      </c>
      <c r="C51" s="39" t="s">
        <v>46</v>
      </c>
      <c r="D51" s="10">
        <v>106</v>
      </c>
      <c r="E51" s="11" t="str">
        <f ca="1">CONCATENATE(TEXT(INT(CEILING(INDIRECT("D51"),5)/60),"00"),":",TEXT(MOD(CEILING(INDIRECT("D51"),5),60),"00"))</f>
        <v>01:50</v>
      </c>
      <c r="F51" s="9">
        <f ca="1">$F$52-$I$51</f>
        <v>0.39930555555555541</v>
      </c>
      <c r="G51" s="39" t="s">
        <v>380</v>
      </c>
      <c r="H51" s="10">
        <v>101</v>
      </c>
      <c r="I51" s="11" t="str">
        <f ca="1">CONCATENATE(TEXT(INT(CEILING(INDIRECT("H51"),5)/60),"00"),":",TEXT(MOD(CEILING(INDIRECT("H51"),5),60),"00"))</f>
        <v>01:45</v>
      </c>
      <c r="J51" s="9">
        <f ca="1">$J$52-$M$51</f>
        <v>0.43402777777777785</v>
      </c>
      <c r="K51" s="39" t="s">
        <v>66</v>
      </c>
      <c r="L51" s="10">
        <v>117</v>
      </c>
      <c r="M51" s="11" t="str">
        <f ca="1">CONCATENATE(TEXT(INT(CEILING(INDIRECT("L51"),5)/60),"00"),":",TEXT(MOD(CEILING(INDIRECT("L51"),5),60),"00"))</f>
        <v>02:00</v>
      </c>
      <c r="N51" s="9">
        <f ca="1">$N$52-$Q$51</f>
        <v>0.42013888888888895</v>
      </c>
      <c r="O51" s="41" t="s">
        <v>88</v>
      </c>
      <c r="P51" s="10">
        <v>93</v>
      </c>
      <c r="Q51" s="11" t="str">
        <f ca="1">CONCATENATE(TEXT(INT(CEILING(INDIRECT("P51"),5)/60),"00"),":",TEXT(MOD(CEILING(INDIRECT("P51"),5),60),"00"))</f>
        <v>01:35</v>
      </c>
      <c r="R51" s="9">
        <f ca="1">$R$52-$U$51</f>
        <v>0.45833333333333337</v>
      </c>
      <c r="S51" s="39" t="s">
        <v>23</v>
      </c>
      <c r="T51" s="10">
        <v>86</v>
      </c>
      <c r="U51" s="11" t="str">
        <f ca="1">CONCATENATE(TEXT(INT(CEILING(INDIRECT("T51"),5)/60),"00"),":",TEXT(MOD(CEILING(INDIRECT("T51"),5),60),"00"))</f>
        <v>01:30</v>
      </c>
      <c r="V51" s="9">
        <f ca="1">$V$52-$Y$51</f>
        <v>0.36458333333333331</v>
      </c>
      <c r="W51" s="39" t="s">
        <v>46</v>
      </c>
      <c r="X51" s="10">
        <v>106</v>
      </c>
      <c r="Y51" s="11" t="str">
        <f ca="1">CONCATENATE(TEXT(INT(CEILING(INDIRECT("X51"),5)/60),"00"),":",TEXT(MOD(CEILING(INDIRECT("X51"),5),60),"00"))</f>
        <v>01:50</v>
      </c>
      <c r="Z51" s="9">
        <f ca="1">$Z$52-$AC$51</f>
        <v>0.41666666666666674</v>
      </c>
      <c r="AA51" s="39" t="s">
        <v>85</v>
      </c>
      <c r="AB51" s="10">
        <v>133</v>
      </c>
      <c r="AC51" s="11" t="str">
        <f ca="1">CONCATENATE(TEXT(INT(CEILING(INDIRECT("AB51"),5)/60),"00"),":",TEXT(MOD(CEILING(INDIRECT("AB51"),5),60),"00"))</f>
        <v>02:15</v>
      </c>
    </row>
    <row r="52" spans="2:29" ht="13.5" customHeight="1" x14ac:dyDescent="0.2">
      <c r="B52" s="9">
        <f ca="1">$B$53-$E$52</f>
        <v>0.44097222222222221</v>
      </c>
      <c r="C52" s="39" t="s">
        <v>86</v>
      </c>
      <c r="D52" s="10">
        <v>121</v>
      </c>
      <c r="E52" s="11" t="str">
        <f ca="1">CONCATENATE(TEXT(INT(CEILING(INDIRECT("D52"),5)/60),"00"),":",TEXT(MOD(CEILING(INDIRECT("D52"),5),60),"00"))</f>
        <v>02:05</v>
      </c>
      <c r="F52" s="9">
        <f ca="1">$F$53-$I$52</f>
        <v>0.4722222222222221</v>
      </c>
      <c r="G52" s="39" t="s">
        <v>83</v>
      </c>
      <c r="H52" s="10">
        <v>96</v>
      </c>
      <c r="I52" s="11" t="str">
        <f ca="1">CONCATENATE(TEXT(INT(CEILING(INDIRECT("H52"),5)/60),"00"),":",TEXT(MOD(CEILING(INDIRECT("H52"),5),60),"00"))</f>
        <v>01:40</v>
      </c>
      <c r="J52" s="9">
        <f ca="1">$J$53-$M$52</f>
        <v>0.51736111111111116</v>
      </c>
      <c r="K52" s="39" t="s">
        <v>78</v>
      </c>
      <c r="L52" s="10">
        <v>89</v>
      </c>
      <c r="M52" s="11" t="str">
        <f ca="1">CONCATENATE(TEXT(INT(CEILING(INDIRECT("L52"),5)/60),"00"),":",TEXT(MOD(CEILING(INDIRECT("L52"),5),60),"00"))</f>
        <v>01:30</v>
      </c>
      <c r="N52" s="9">
        <f ca="1">$N$53-$Q$52</f>
        <v>0.48611111111111116</v>
      </c>
      <c r="O52" s="39" t="s">
        <v>82</v>
      </c>
      <c r="P52" s="10">
        <v>96</v>
      </c>
      <c r="Q52" s="11" t="str">
        <f ca="1">CONCATENATE(TEXT(INT(CEILING(INDIRECT("P52"),5)/60),"00"),":",TEXT(MOD(CEILING(INDIRECT("P52"),5),60),"00"))</f>
        <v>01:40</v>
      </c>
      <c r="R52" s="9">
        <f ca="1">$R$53-$U$52</f>
        <v>0.52083333333333337</v>
      </c>
      <c r="S52" s="39" t="s">
        <v>24</v>
      </c>
      <c r="T52" s="10">
        <v>96</v>
      </c>
      <c r="U52" s="11" t="str">
        <f ca="1">CONCATENATE(TEXT(INT(CEILING(INDIRECT("T52"),5)/60),"00"),":",TEXT(MOD(CEILING(INDIRECT("T52"),5),60),"00"))</f>
        <v>01:40</v>
      </c>
      <c r="V52" s="9">
        <f ca="1">$V$53-$Y$52</f>
        <v>0.44097222222222221</v>
      </c>
      <c r="W52" s="39" t="s">
        <v>86</v>
      </c>
      <c r="X52" s="10">
        <v>121</v>
      </c>
      <c r="Y52" s="11" t="str">
        <f ca="1">CONCATENATE(TEXT(INT(CEILING(INDIRECT("X52"),5)/60),"00"),":",TEXT(MOD(CEILING(INDIRECT("X52"),5),60),"00"))</f>
        <v>02:05</v>
      </c>
      <c r="Z52" s="9">
        <f ca="1">$Z$53-$AC$52</f>
        <v>0.51041666666666674</v>
      </c>
      <c r="AA52" s="39" t="s">
        <v>31</v>
      </c>
      <c r="AB52" s="10">
        <v>101</v>
      </c>
      <c r="AC52" s="11" t="str">
        <f ca="1">CONCATENATE(TEXT(INT(CEILING(INDIRECT("AB52"),5)/60),"00"),":",TEXT(MOD(CEILING(INDIRECT("AB52"),5),60),"00"))</f>
        <v>01:45</v>
      </c>
    </row>
    <row r="53" spans="2:29" ht="13.5" customHeight="1" x14ac:dyDescent="0.2">
      <c r="B53" s="9">
        <f ca="1">$B$54-$E$53</f>
        <v>0.52777777777777779</v>
      </c>
      <c r="C53" s="40" t="s">
        <v>50</v>
      </c>
      <c r="D53" s="10">
        <v>103</v>
      </c>
      <c r="E53" s="11" t="str">
        <f ca="1">CONCATENATE(TEXT(INT(CEILING(INDIRECT("D53"),5)/60),"00"),":",TEXT(MOD(CEILING(INDIRECT("D53"),5),60),"00"))</f>
        <v>01:45</v>
      </c>
      <c r="F53" s="9">
        <f ca="1">$F$54-$I$53</f>
        <v>0.54166666666666652</v>
      </c>
      <c r="G53" s="40" t="s">
        <v>273</v>
      </c>
      <c r="H53" s="10">
        <v>116</v>
      </c>
      <c r="I53" s="11" t="str">
        <f ca="1">CONCATENATE(TEXT(INT(CEILING(INDIRECT("H53"),5)/60),"00"),":",TEXT(MOD(CEILING(INDIRECT("H53"),5),60),"00"))</f>
        <v>02:00</v>
      </c>
      <c r="J53" s="9">
        <f ca="1">$J$54-$M$53</f>
        <v>0.57986111111111116</v>
      </c>
      <c r="K53" s="39" t="s">
        <v>59</v>
      </c>
      <c r="L53" s="10">
        <v>94</v>
      </c>
      <c r="M53" s="11" t="str">
        <f ca="1">CONCATENATE(TEXT(INT(CEILING(INDIRECT("L53"),5)/60),"00"),":",TEXT(MOD(CEILING(INDIRECT("L53"),5),60),"00"))</f>
        <v>01:35</v>
      </c>
      <c r="N53" s="9">
        <f ca="1">$N$54-$Q$53</f>
        <v>0.55555555555555558</v>
      </c>
      <c r="O53" s="40" t="s">
        <v>89</v>
      </c>
      <c r="P53" s="10">
        <v>98</v>
      </c>
      <c r="Q53" s="11" t="str">
        <f ca="1">CONCATENATE(TEXT(INT(CEILING(INDIRECT("P53"),5)/60),"00"),":",TEXT(MOD(CEILING(INDIRECT("P53"),5),60),"00"))</f>
        <v>01:40</v>
      </c>
      <c r="R53" s="9">
        <f ca="1">$R$54-$U$53</f>
        <v>0.59027777777777779</v>
      </c>
      <c r="S53" s="40" t="s">
        <v>25</v>
      </c>
      <c r="T53" s="10">
        <v>86</v>
      </c>
      <c r="U53" s="11" t="str">
        <f ca="1">CONCATENATE(TEXT(INT(CEILING(INDIRECT("T53"),5)/60),"00"),":",TEXT(MOD(CEILING(INDIRECT("T53"),5),60),"00"))</f>
        <v>01:30</v>
      </c>
      <c r="V53" s="9">
        <f ca="1">$V$54-$Y$53</f>
        <v>0.52777777777777779</v>
      </c>
      <c r="W53" s="40" t="s">
        <v>50</v>
      </c>
      <c r="X53" s="10">
        <v>103</v>
      </c>
      <c r="Y53" s="11" t="str">
        <f ca="1">CONCATENATE(TEXT(INT(CEILING(INDIRECT("X53"),5)/60),"00"),":",TEXT(MOD(CEILING(INDIRECT("X53"),5),60),"00"))</f>
        <v>01:45</v>
      </c>
      <c r="Z53" s="9">
        <f ca="1">$Z$54-$AC$53</f>
        <v>0.58333333333333337</v>
      </c>
      <c r="AA53" s="39" t="s">
        <v>32</v>
      </c>
      <c r="AB53" s="10">
        <v>97</v>
      </c>
      <c r="AC53" s="11" t="str">
        <f ca="1">CONCATENATE(TEXT(INT(CEILING(INDIRECT("AB53"),5)/60),"00"),":",TEXT(MOD(CEILING(INDIRECT("AB53"),5),60),"00"))</f>
        <v>01:40</v>
      </c>
    </row>
    <row r="54" spans="2:29" ht="13.5" customHeight="1" x14ac:dyDescent="0.2">
      <c r="B54" s="9">
        <f ca="1">$B$55-$E$54</f>
        <v>0.60069444444444442</v>
      </c>
      <c r="C54" s="41" t="s">
        <v>51</v>
      </c>
      <c r="D54" s="10">
        <v>131</v>
      </c>
      <c r="E54" s="11" t="str">
        <f ca="1">CONCATENATE(TEXT(INT(CEILING(INDIRECT("D54"),5)/60),"00"),":",TEXT(MOD(CEILING(INDIRECT("D54"),5),60),"00"))</f>
        <v>02:15</v>
      </c>
      <c r="F54" s="9">
        <f ca="1">$F$55-$I$54</f>
        <v>0.62499999999999989</v>
      </c>
      <c r="G54" s="41" t="s">
        <v>379</v>
      </c>
      <c r="H54" s="10">
        <v>116</v>
      </c>
      <c r="I54" s="11" t="str">
        <f ca="1">CONCATENATE(TEXT(INT(CEILING(INDIRECT("H54"),5)/60),"00"),":",TEXT(MOD(CEILING(INDIRECT("H54"),5),60),"00"))</f>
        <v>02:00</v>
      </c>
      <c r="J54" s="9">
        <f ca="1">$J$55-$M$54</f>
        <v>0.64583333333333337</v>
      </c>
      <c r="K54" s="41" t="s">
        <v>378</v>
      </c>
      <c r="L54" s="10">
        <v>91</v>
      </c>
      <c r="M54" s="11" t="str">
        <f ca="1">CONCATENATE(TEXT(INT(CEILING(INDIRECT("L54"),5)/60),"00"),":",TEXT(MOD(CEILING(INDIRECT("L54"),5),60),"00"))</f>
        <v>01:35</v>
      </c>
      <c r="N54" s="9">
        <f ca="1">$N$55-$Q$54</f>
        <v>0.625</v>
      </c>
      <c r="O54" s="39" t="s">
        <v>75</v>
      </c>
      <c r="P54" s="10">
        <v>106</v>
      </c>
      <c r="Q54" s="11" t="str">
        <f ca="1">CONCATENATE(TEXT(INT(CEILING(INDIRECT("P54"),5)/60),"00"),":",TEXT(MOD(CEILING(INDIRECT("P54"),5),60),"00"))</f>
        <v>01:50</v>
      </c>
      <c r="R54" s="9">
        <f ca="1">$R$55-$U$54</f>
        <v>0.65277777777777779</v>
      </c>
      <c r="S54" s="41" t="s">
        <v>372</v>
      </c>
      <c r="T54" s="10">
        <v>83</v>
      </c>
      <c r="U54" s="11" t="str">
        <f ca="1">CONCATENATE(TEXT(INT(CEILING(INDIRECT("T54"),5)/60),"00"),":",TEXT(MOD(CEILING(INDIRECT("T54"),5),60),"00"))</f>
        <v>01:25</v>
      </c>
      <c r="V54" s="9">
        <f ca="1">$V$55-$Y$54</f>
        <v>0.60069444444444442</v>
      </c>
      <c r="W54" s="41" t="s">
        <v>51</v>
      </c>
      <c r="X54" s="10">
        <v>131</v>
      </c>
      <c r="Y54" s="11" t="str">
        <f ca="1">CONCATENATE(TEXT(INT(CEILING(INDIRECT("X54"),5)/60),"00"),":",TEXT(MOD(CEILING(INDIRECT("X54"),5),60),"00"))</f>
        <v>02:15</v>
      </c>
      <c r="Z54" s="9">
        <f ca="1">$Z$55-$AC$54</f>
        <v>0.65277777777777779</v>
      </c>
      <c r="AA54" s="41" t="s">
        <v>35</v>
      </c>
      <c r="AB54" s="10">
        <v>82</v>
      </c>
      <c r="AC54" s="11" t="str">
        <f ca="1">CONCATENATE(TEXT(INT(CEILING(INDIRECT("AB54"),5)/60),"00"),":",TEXT(MOD(CEILING(INDIRECT("AB54"),5),60),"00"))</f>
        <v>01:25</v>
      </c>
    </row>
    <row r="55" spans="2:29" ht="13.5" customHeight="1" x14ac:dyDescent="0.2">
      <c r="B55" s="9">
        <f ca="1">$B$56-$E$55</f>
        <v>0.69444444444444442</v>
      </c>
      <c r="C55" s="40" t="s">
        <v>53</v>
      </c>
      <c r="D55" s="10">
        <v>96</v>
      </c>
      <c r="E55" s="11" t="str">
        <f ca="1">CONCATENATE(TEXT(INT(CEILING(INDIRECT("D55"),5)/60),"00"),":",TEXT(MOD(CEILING(INDIRECT("D55"),5),60),"00"))</f>
        <v>01:40</v>
      </c>
      <c r="F55" s="9">
        <f ca="1">$F$56-$I$55</f>
        <v>0.70833333333333326</v>
      </c>
      <c r="G55" s="40" t="s">
        <v>80</v>
      </c>
      <c r="H55" s="10">
        <v>114</v>
      </c>
      <c r="I55" s="11" t="str">
        <f ca="1">CONCATENATE(TEXT(INT(CEILING(INDIRECT("H55"),5)/60),"00"),":",TEXT(MOD(CEILING(INDIRECT("H55"),5),60),"00"))</f>
        <v>01:55</v>
      </c>
      <c r="J55" s="9">
        <f ca="1">$J$56-$M$55</f>
        <v>0.71180555555555558</v>
      </c>
      <c r="K55" s="40" t="s">
        <v>73</v>
      </c>
      <c r="L55" s="10">
        <v>111</v>
      </c>
      <c r="M55" s="11" t="str">
        <f ca="1">CONCATENATE(TEXT(INT(CEILING(INDIRECT("L55"),5)/60),"00"),":",TEXT(MOD(CEILING(INDIRECT("L55"),5),60),"00"))</f>
        <v>01:55</v>
      </c>
      <c r="N55" s="9">
        <f ca="1">$N$56-$Q$55</f>
        <v>0.70138888888888884</v>
      </c>
      <c r="O55" s="34" t="s">
        <v>86</v>
      </c>
      <c r="P55" s="1">
        <v>121</v>
      </c>
      <c r="Q55" s="11" t="str">
        <f ca="1">CONCATENATE(TEXT(INT(CEILING(INDIRECT("P55"),5)/60),"00"),":",TEXT(MOD(CEILING(INDIRECT("P55"),5),60),"00"))</f>
        <v>02:05</v>
      </c>
      <c r="R55" s="9">
        <f ca="1">$R$56-$U$55</f>
        <v>0.71180555555555558</v>
      </c>
      <c r="S55" s="40" t="s">
        <v>26</v>
      </c>
      <c r="T55" s="10">
        <v>107</v>
      </c>
      <c r="U55" s="11" t="str">
        <f ca="1">CONCATENATE(TEXT(INT(CEILING(INDIRECT("T55"),5)/60),"00"),":",TEXT(MOD(CEILING(INDIRECT("T55"),5),60),"00"))</f>
        <v>01:50</v>
      </c>
      <c r="V55" s="9">
        <f ca="1">$V$56-$Y$55</f>
        <v>0.69444444444444442</v>
      </c>
      <c r="W55" s="40" t="s">
        <v>53</v>
      </c>
      <c r="X55" s="10">
        <v>96</v>
      </c>
      <c r="Y55" s="11" t="str">
        <f ca="1">CONCATENATE(TEXT(INT(CEILING(INDIRECT("X55"),5)/60),"00"),":",TEXT(MOD(CEILING(INDIRECT("X55"),5),60),"00"))</f>
        <v>01:40</v>
      </c>
      <c r="Z55" s="9">
        <f ca="1">$Z$56-$AC$55</f>
        <v>0.71180555555555558</v>
      </c>
      <c r="AA55" s="40" t="s">
        <v>373</v>
      </c>
      <c r="AB55" s="10">
        <v>104</v>
      </c>
      <c r="AC55" s="11" t="str">
        <f ca="1">CONCATENATE(TEXT(INT(CEILING(INDIRECT("AB55"),5)/60),"00"),":",TEXT(MOD(CEILING(INDIRECT("AB55"),5),60),"00"))</f>
        <v>01:45</v>
      </c>
    </row>
    <row r="56" spans="2:29" ht="13.5" customHeight="1" x14ac:dyDescent="0.2">
      <c r="B56" s="9">
        <f ca="1">$B$57-$E$56</f>
        <v>0.76388888888888884</v>
      </c>
      <c r="C56" s="39" t="s">
        <v>54</v>
      </c>
      <c r="D56" s="10">
        <v>126</v>
      </c>
      <c r="E56" s="11" t="str">
        <f ca="1">CONCATENATE(TEXT(INT(CEILING(INDIRECT("D56"),5)/60),"00"),":",TEXT(MOD(CEILING(INDIRECT("D56"),5),60),"00"))</f>
        <v>02:10</v>
      </c>
      <c r="F56" s="9">
        <f ca="1">$F$57-$I$56</f>
        <v>0.78819444444444442</v>
      </c>
      <c r="G56" s="39" t="s">
        <v>68</v>
      </c>
      <c r="H56" s="10">
        <v>94</v>
      </c>
      <c r="I56" s="11" t="str">
        <f ca="1">CONCATENATE(TEXT(INT(CEILING(INDIRECT("H56"),5)/60),"00"),":",TEXT(MOD(CEILING(INDIRECT("H56"),5),60),"00"))</f>
        <v>01:35</v>
      </c>
      <c r="J56" s="9">
        <f ca="1">$J$57-$M$56</f>
        <v>0.79166666666666663</v>
      </c>
      <c r="K56" s="39" t="s">
        <v>95</v>
      </c>
      <c r="L56" s="10">
        <v>86</v>
      </c>
      <c r="M56" s="11" t="str">
        <f ca="1">CONCATENATE(TEXT(INT(CEILING(INDIRECT("L56"),5)/60),"00"),":",TEXT(MOD(CEILING(INDIRECT("L56"),5),60),"00"))</f>
        <v>01:30</v>
      </c>
      <c r="N56" s="9">
        <f ca="1">$N$57-$Q$56</f>
        <v>0.78819444444444442</v>
      </c>
      <c r="O56" s="39" t="s">
        <v>71</v>
      </c>
      <c r="P56" s="10">
        <v>92</v>
      </c>
      <c r="Q56" s="11" t="str">
        <f ca="1">CONCATENATE(TEXT(INT(CEILING(INDIRECT("P56"),5)/60),"00"),":",TEXT(MOD(CEILING(INDIRECT("P56"),5),60),"00"))</f>
        <v>01:35</v>
      </c>
      <c r="R56" s="9">
        <f ca="1">$R$57-$U$56</f>
        <v>0.78819444444444442</v>
      </c>
      <c r="S56" s="39" t="s">
        <v>29</v>
      </c>
      <c r="T56" s="10">
        <v>92</v>
      </c>
      <c r="U56" s="11" t="str">
        <f ca="1">CONCATENATE(TEXT(INT(CEILING(INDIRECT("T56"),5)/60),"00"),":",TEXT(MOD(CEILING(INDIRECT("T56"),5),60),"00"))</f>
        <v>01:35</v>
      </c>
      <c r="V56" s="9">
        <f ca="1">$V$57-$Y$56</f>
        <v>0.76388888888888884</v>
      </c>
      <c r="W56" s="39" t="s">
        <v>54</v>
      </c>
      <c r="X56" s="10">
        <v>126</v>
      </c>
      <c r="Y56" s="11" t="str">
        <f ca="1">CONCATENATE(TEXT(INT(CEILING(INDIRECT("X56"),5)/60),"00"),":",TEXT(MOD(CEILING(INDIRECT("X56"),5),60),"00"))</f>
        <v>02:10</v>
      </c>
      <c r="Z56" s="9">
        <f ca="1">$Z$57-$AC$56</f>
        <v>0.78472222222222221</v>
      </c>
      <c r="AA56" s="39" t="s">
        <v>374</v>
      </c>
      <c r="AB56" s="10">
        <v>96</v>
      </c>
      <c r="AC56" s="11" t="str">
        <f ca="1">CONCATENATE(TEXT(INT(CEILING(INDIRECT("AB56"),5)/60),"00"),":",TEXT(MOD(CEILING(INDIRECT("AB56"),5),60),"00"))</f>
        <v>01:40</v>
      </c>
    </row>
    <row r="57" spans="2:29" ht="13.5" customHeight="1" x14ac:dyDescent="0.2">
      <c r="B57" s="32">
        <v>0.85416666666666663</v>
      </c>
      <c r="C57" s="45" t="s">
        <v>415</v>
      </c>
      <c r="D57" s="33">
        <v>118</v>
      </c>
      <c r="E57" s="11" t="str">
        <f ca="1">CONCATENATE(TEXT(INT(CEILING(INDIRECT("D57"),5)/60),"00"),":",TEXT(MOD(CEILING(INDIRECT("D57"),5),60),"00"))</f>
        <v>02:00</v>
      </c>
      <c r="F57" s="32">
        <v>0.85416666666666663</v>
      </c>
      <c r="G57" s="45" t="s">
        <v>418</v>
      </c>
      <c r="H57" s="33">
        <v>102</v>
      </c>
      <c r="I57" s="11" t="str">
        <f ca="1">CONCATENATE(TEXT(INT(CEILING(INDIRECT("H57"),5)/60),"00"),":",TEXT(MOD(CEILING(INDIRECT("H57"),5),60),"00"))</f>
        <v>01:45</v>
      </c>
      <c r="J57" s="32">
        <v>0.85416666666666663</v>
      </c>
      <c r="K57" s="45" t="s">
        <v>419</v>
      </c>
      <c r="L57" s="33">
        <v>111</v>
      </c>
      <c r="M57" s="11" t="str">
        <f ca="1">CONCATENATE(TEXT(INT(CEILING(INDIRECT("L57"),5)/60),"00"),":",TEXT(MOD(CEILING(INDIRECT("L57"),5),60),"00"))</f>
        <v>01:55</v>
      </c>
      <c r="N57" s="32">
        <v>0.85416666666666663</v>
      </c>
      <c r="O57" s="45" t="s">
        <v>143</v>
      </c>
      <c r="P57" s="33">
        <v>121</v>
      </c>
      <c r="Q57" s="11" t="str">
        <f ca="1">CONCATENATE(TEXT(INT(CEILING(INDIRECT("P57"),5)/60),"00"),":",TEXT(MOD(CEILING(INDIRECT("P57"),5),60),"00"))</f>
        <v>02:05</v>
      </c>
      <c r="R57" s="32">
        <v>0.85416666666666663</v>
      </c>
      <c r="S57" s="45" t="s">
        <v>93</v>
      </c>
      <c r="T57" s="33">
        <v>129</v>
      </c>
      <c r="U57" s="11" t="str">
        <f ca="1">CONCATENATE(TEXT(INT(CEILING(INDIRECT("T57"),5)/60),"00"),":",TEXT(MOD(CEILING(INDIRECT("T57"),5),60),"00"))</f>
        <v>02:10</v>
      </c>
      <c r="V57" s="32">
        <v>0.85416666666666663</v>
      </c>
      <c r="W57" s="45" t="s">
        <v>386</v>
      </c>
      <c r="X57" s="33">
        <v>123</v>
      </c>
      <c r="Y57" s="11" t="str">
        <f ca="1">CONCATENATE(TEXT(INT(CEILING(INDIRECT("X57"),5)/60),"00"),":",TEXT(MOD(CEILING(INDIRECT("X57"),5),60),"00"))</f>
        <v>02:05</v>
      </c>
      <c r="Z57" s="32">
        <v>0.85416666666666663</v>
      </c>
      <c r="AA57" s="45" t="s">
        <v>96</v>
      </c>
      <c r="AB57" s="33">
        <v>99</v>
      </c>
      <c r="AC57" s="11" t="str">
        <f ca="1">CONCATENATE(TEXT(INT(CEILING(INDIRECT("AB57"),5)/60),"00"),":",TEXT(MOD(CEILING(INDIRECT("AB57"),5),60),"00"))</f>
        <v>01:40</v>
      </c>
    </row>
    <row r="58" spans="2:29" ht="13.5" customHeight="1" x14ac:dyDescent="0.2">
      <c r="B58" s="9">
        <f ca="1">IF($B$57+$E$57&gt;1,$B$57+$E$57-1,$B$57+$E$57)</f>
        <v>0.9375</v>
      </c>
      <c r="C58" s="41" t="s">
        <v>127</v>
      </c>
      <c r="D58" s="12">
        <v>106</v>
      </c>
      <c r="E58" s="11" t="str">
        <f ca="1">CONCATENATE(TEXT(INT(CEILING(INDIRECT("D58"),5)/60),"00"),":",TEXT(MOD(CEILING(INDIRECT("D58"),5),60),"00"))</f>
        <v>01:50</v>
      </c>
      <c r="F58" s="9">
        <f ca="1">IF($F$57+$I$57&gt;1,$F$57+$I$57-1,$F$57+$I$57)</f>
        <v>0.92708333333333326</v>
      </c>
      <c r="G58" s="41" t="s">
        <v>390</v>
      </c>
      <c r="H58" s="10">
        <v>71</v>
      </c>
      <c r="I58" s="11" t="str">
        <f ca="1">CONCATENATE(TEXT(INT(CEILING(INDIRECT("H58"),5)/60),"00"),":",TEXT(MOD(CEILING(INDIRECT("H58"),5),60),"00"))</f>
        <v>01:15</v>
      </c>
      <c r="J58" s="248">
        <f ca="1">IF($J$57+$M$57&gt;1,$J$57+$M$57-1,$J$57+$M$57)</f>
        <v>0.93402777777777768</v>
      </c>
      <c r="K58" s="41" t="s">
        <v>107</v>
      </c>
      <c r="L58" s="12">
        <v>91</v>
      </c>
      <c r="M58" s="11" t="str">
        <f ca="1">CONCATENATE(TEXT(INT(CEILING(INDIRECT("L58"),5)/60),"00"),":",TEXT(MOD(CEILING(INDIRECT("L58"),5),60),"00"))</f>
        <v>01:35</v>
      </c>
      <c r="N58" s="9">
        <f ca="1">IF($N$57+$Q$57&gt;1,$N$57+$Q$57-1,$N$57+$Q$57)</f>
        <v>0.94097222222222221</v>
      </c>
      <c r="O58" s="41" t="s">
        <v>236</v>
      </c>
      <c r="P58" s="12">
        <v>106</v>
      </c>
      <c r="Q58" s="11" t="str">
        <f ca="1">CONCATENATE(TEXT(INT(CEILING(INDIRECT("P58"),5)/60),"00"),":",TEXT(MOD(CEILING(INDIRECT("P58"),5),60),"00"))</f>
        <v>01:50</v>
      </c>
      <c r="R58" s="9">
        <f ca="1">IF($R$57+$U$57&gt;1,$R$57+$U$57-1,$R$57+$U$57)</f>
        <v>0.94444444444444442</v>
      </c>
      <c r="S58" s="41" t="s">
        <v>381</v>
      </c>
      <c r="T58" s="12">
        <v>126</v>
      </c>
      <c r="U58" s="11" t="str">
        <f ca="1">CONCATENATE(TEXT(INT(CEILING(INDIRECT("T58"),5)/60),"00"),":",TEXT(MOD(CEILING(INDIRECT("T58"),5),60),"00"))</f>
        <v>02:10</v>
      </c>
      <c r="V58" s="9">
        <f ca="1">IF($V$57+$Y$57&gt;1,$V$57+$Y$57-1,$V$57+$Y$57)</f>
        <v>0.94097222222222221</v>
      </c>
      <c r="W58" s="41" t="s">
        <v>151</v>
      </c>
      <c r="X58" s="12">
        <v>131</v>
      </c>
      <c r="Y58" s="11" t="str">
        <f ca="1">CONCATENATE(TEXT(INT(CEILING(INDIRECT("X58"),5)/60),"00"),":",TEXT(MOD(CEILING(INDIRECT("X58"),5),60),"00"))</f>
        <v>02:15</v>
      </c>
      <c r="Z58" s="9">
        <f ca="1">IF($Z$57+$AC$57&gt;1,$Z$57+$AC$57-1,$Z$57+$AC$57)</f>
        <v>0.92361111111111105</v>
      </c>
      <c r="AA58" s="41" t="s">
        <v>106</v>
      </c>
      <c r="AB58" s="12">
        <v>103</v>
      </c>
      <c r="AC58" s="11" t="str">
        <f ca="1">CONCATENATE(TEXT(INT(CEILING(INDIRECT("AB58"),5)/60),"00"),":",TEXT(MOD(CEILING(INDIRECT("AB58"),5),60),"00"))</f>
        <v>01:45</v>
      </c>
    </row>
    <row r="59" spans="2:29" ht="13.5" customHeight="1" x14ac:dyDescent="0.2">
      <c r="B59" s="9">
        <f ca="1">IF($B$58+$E$58&gt;1,$B$58+$E$58-1,$B$58+$E$58)</f>
        <v>1.388888888888884E-2</v>
      </c>
      <c r="C59" s="41" t="s">
        <v>119</v>
      </c>
      <c r="D59" s="10">
        <v>94</v>
      </c>
      <c r="E59" s="11" t="str">
        <f ca="1">CONCATENATE(TEXT(INT(CEILING(INDIRECT("D59"),5)/60),"00"),":",TEXT(MOD(CEILING(INDIRECT("D59"),5),60),"00"))</f>
        <v>01:35</v>
      </c>
      <c r="F59" s="9">
        <f ca="1">IF($F$58+$I$58&gt;1,$F$58+$I$58-1,$F$58+$I$58)</f>
        <v>0.97916666666666663</v>
      </c>
      <c r="G59" s="41" t="s">
        <v>113</v>
      </c>
      <c r="H59" s="12">
        <v>133</v>
      </c>
      <c r="I59" s="11" t="str">
        <f ca="1">CONCATENATE(TEXT(INT(CEILING(INDIRECT("H59"),5)/60),"00"),":",TEXT(MOD(CEILING(INDIRECT("H59"),5),60),"00"))</f>
        <v>02:15</v>
      </c>
      <c r="J59" s="248">
        <f ca="1">IF($J$58+$M$58&gt;1,$J$58+$M$58-1,$J$58+$M$58)</f>
        <v>0.99999999999999989</v>
      </c>
      <c r="K59" s="41" t="s">
        <v>130</v>
      </c>
      <c r="L59" s="10">
        <v>92</v>
      </c>
      <c r="M59" s="11" t="str">
        <f ca="1">CONCATENATE(TEXT(INT(CEILING(INDIRECT("L59"),5)/60),"00"),":",TEXT(MOD(CEILING(INDIRECT("L59"),5),60),"00"))</f>
        <v>01:35</v>
      </c>
      <c r="N59" s="9">
        <f ca="1">IF($N$58+$Q$58&gt;1,$N$58+$Q$58-1,$N$58+$Q$58)</f>
        <v>1.736111111111116E-2</v>
      </c>
      <c r="O59" s="41" t="s">
        <v>97</v>
      </c>
      <c r="P59" s="10">
        <v>98</v>
      </c>
      <c r="Q59" s="11" t="str">
        <f ca="1">CONCATENATE(TEXT(INT(CEILING(INDIRECT("P59"),5)/60),"00"),":",TEXT(MOD(CEILING(INDIRECT("P59"),5),60),"00"))</f>
        <v>01:40</v>
      </c>
      <c r="R59" s="9">
        <f ca="1">IF($R$58+$U$58&gt;1,$R$58+$U$58-1,$R$58+$U$58)</f>
        <v>3.4722222222222099E-2</v>
      </c>
      <c r="S59" s="41" t="s">
        <v>19</v>
      </c>
      <c r="T59" s="10">
        <v>129</v>
      </c>
      <c r="U59" s="11" t="str">
        <f ca="1">CONCATENATE(TEXT(INT(CEILING(INDIRECT("T59"),5)/60),"00"),":",TEXT(MOD(CEILING(INDIRECT("T59"),5),60),"00"))</f>
        <v>02:10</v>
      </c>
      <c r="V59" s="9">
        <f ca="1">IF($V$58+$Y$58&gt;1,$V$58+$Y$58-1,$V$58+$Y$58)</f>
        <v>3.4722222222222321E-2</v>
      </c>
      <c r="W59" s="41" t="s">
        <v>387</v>
      </c>
      <c r="X59" s="10">
        <v>108</v>
      </c>
      <c r="Y59" s="11" t="str">
        <f ca="1">CONCATENATE(TEXT(INT(CEILING(INDIRECT("X59"),5)/60),"00"),":",TEXT(MOD(CEILING(INDIRECT("X59"),5),60),"00"))</f>
        <v>01:50</v>
      </c>
      <c r="Z59" s="9">
        <f ca="1">IF($Z$58+$AC$58&gt;1,$Z$58+$AC$58-1,$Z$58+$AC$58)</f>
        <v>0.99652777777777768</v>
      </c>
      <c r="AA59" s="41" t="s">
        <v>112</v>
      </c>
      <c r="AB59" s="10">
        <v>121</v>
      </c>
      <c r="AC59" s="11" t="str">
        <f ca="1">CONCATENATE(TEXT(INT(CEILING(INDIRECT("AB59"),5)/60),"00"),":",TEXT(MOD(CEILING(INDIRECT("AB59"),5),60),"00"))</f>
        <v>02:05</v>
      </c>
    </row>
    <row r="60" spans="2:29" ht="13.5" customHeight="1" x14ac:dyDescent="0.2">
      <c r="B60" s="9">
        <f ca="1">IF($B$59+$E$59&gt;1,$B$59+$E$59-1,$B$59+$E$59)</f>
        <v>7.9861111111111063E-2</v>
      </c>
      <c r="C60" s="41" t="s">
        <v>143</v>
      </c>
      <c r="D60" s="10">
        <v>121</v>
      </c>
      <c r="E60" s="11" t="str">
        <f ca="1">CONCATENATE(TEXT(INT(CEILING(INDIRECT("D60"),5)/60),"00"),":",TEXT(MOD(CEILING(INDIRECT("D60"),5),60),"00"))</f>
        <v>02:05</v>
      </c>
      <c r="F60" s="9">
        <f ca="1">IF($F$59+$I$59&gt;1,$F$59+$I$59-1,$F$59+$I$59)</f>
        <v>7.2916666666666519E-2</v>
      </c>
      <c r="G60" s="41" t="s">
        <v>383</v>
      </c>
      <c r="H60" s="155">
        <v>117</v>
      </c>
      <c r="I60" s="11" t="str">
        <f ca="1">CONCATENATE(TEXT(INT(CEILING(INDIRECT("H60"),5)/60),"00"),":",TEXT(MOD(CEILING(INDIRECT("H60"),5),60),"00"))</f>
        <v>02:00</v>
      </c>
      <c r="J60" s="248">
        <f ca="1">IF($J$59+$M$59&gt;1,$J$59+$M$59-1,$J$59+$M$59)</f>
        <v>6.5972222222222099E-2</v>
      </c>
      <c r="K60" s="247" t="s">
        <v>389</v>
      </c>
      <c r="L60" s="155">
        <v>88</v>
      </c>
      <c r="M60" s="11" t="str">
        <f ca="1">CONCATENATE(TEXT(INT(CEILING(INDIRECT("L60"),5)/60),"00"),":",TEXT(MOD(CEILING(INDIRECT("L60"),5),60),"00"))</f>
        <v>01:30</v>
      </c>
      <c r="N60" s="9">
        <f ca="1">IF($N$59+$Q$59&gt;1,$N$59+$Q$59-1,$N$59+$Q$59)</f>
        <v>8.6805555555555594E-2</v>
      </c>
      <c r="O60" s="41" t="s">
        <v>92</v>
      </c>
      <c r="P60" s="10">
        <v>116</v>
      </c>
      <c r="Q60" s="11" t="str">
        <f ca="1">CONCATENATE(TEXT(INT(CEILING(INDIRECT("P60"),5)/60),"00"),":",TEXT(MOD(CEILING(INDIRECT("P60"),5),60),"00"))</f>
        <v>02:00</v>
      </c>
      <c r="R60" s="9">
        <f ca="1">IF($R$59+$U$59&gt;1,$R$59+$U$59-1,$R$59+$U$59)</f>
        <v>0.12499999999999988</v>
      </c>
      <c r="S60" s="41" t="s">
        <v>18</v>
      </c>
      <c r="T60" s="10">
        <v>131</v>
      </c>
      <c r="U60" s="11" t="str">
        <f ca="1">CONCATENATE(TEXT(INT(CEILING(INDIRECT("T60"),5)/60),"00"),":",TEXT(MOD(CEILING(INDIRECT("T60"),5),60),"00"))</f>
        <v>02:15</v>
      </c>
      <c r="V60" s="9">
        <f ca="1">IF($V$59+$Y$59&gt;1,$V$59+$Y$59-1,$V$59+$Y$59)</f>
        <v>0.11111111111111122</v>
      </c>
      <c r="W60" s="41" t="s">
        <v>388</v>
      </c>
      <c r="X60" s="10">
        <v>144</v>
      </c>
      <c r="Y60" s="11" t="str">
        <f ca="1">CONCATENATE(TEXT(INT(CEILING(INDIRECT("X60"),5)/60),"00"),":",TEXT(MOD(CEILING(INDIRECT("X60"),5),60),"00"))</f>
        <v>02:25</v>
      </c>
      <c r="Z60" s="9">
        <f ca="1">IF($Z$59+$AC$59&gt;1,$Z$59+$AC$59-1,$Z$59+$AC$59)</f>
        <v>8.3333333333333259E-2</v>
      </c>
      <c r="AA60" s="41" t="s">
        <v>136</v>
      </c>
      <c r="AB60" s="10">
        <v>101</v>
      </c>
      <c r="AC60" s="11" t="str">
        <f ca="1">CONCATENATE(TEXT(INT(CEILING(INDIRECT("AB60"),5)/60),"00"),":",TEXT(MOD(CEILING(INDIRECT("AB60"),5),60),"00"))</f>
        <v>01:45</v>
      </c>
    </row>
    <row r="61" spans="2:29" ht="13.5" customHeight="1" x14ac:dyDescent="0.2">
      <c r="B61" s="9">
        <f ca="1">IF($B$60+$E$60&gt;1,$B$60+$E$60-1,$B$60+$E$60)</f>
        <v>0.16666666666666663</v>
      </c>
      <c r="C61" s="41" t="s">
        <v>397</v>
      </c>
      <c r="D61" s="10">
        <v>91</v>
      </c>
      <c r="E61" s="11" t="str">
        <f ca="1">CONCATENATE(TEXT(INT(CEILING(INDIRECT("D61"),5)/60),"00"),":",TEXT(MOD(CEILING(INDIRECT("D61"),5),60),"00"))</f>
        <v>01:35</v>
      </c>
      <c r="F61" s="9">
        <f ca="1">IF($F$60+$I$60&gt;1,$F$60+$I$60-1,$F$60+$I$60)</f>
        <v>0.15624999999999983</v>
      </c>
      <c r="G61" s="41" t="s">
        <v>303</v>
      </c>
      <c r="H61" s="10">
        <v>91</v>
      </c>
      <c r="I61" s="11" t="str">
        <f ca="1">CONCATENATE(TEXT(INT(CEILING(INDIRECT("H61"),5)/60),"00"),":",TEXT(MOD(CEILING(INDIRECT("H61"),5),60),"00"))</f>
        <v>01:35</v>
      </c>
      <c r="J61" s="9">
        <f ca="1">IF($J$60+$M$60&gt;1,$J$60+$M$60-1,$J$60+$M$60)</f>
        <v>0.1284722222222221</v>
      </c>
      <c r="K61" s="41" t="s">
        <v>401</v>
      </c>
      <c r="L61" s="10">
        <v>92</v>
      </c>
      <c r="M61" s="11" t="str">
        <f ca="1">CONCATENATE(TEXT(INT(CEILING(INDIRECT("L61"),5)/60),"00"),":",TEXT(MOD(CEILING(INDIRECT("L61"),5),60),"00"))</f>
        <v>01:35</v>
      </c>
      <c r="N61" s="9">
        <f ca="1">IF($N$60+$Q$60&gt;1,$N$60+$Q$60-1,$N$60+$Q$60)</f>
        <v>0.17013888888888892</v>
      </c>
      <c r="O61" s="41" t="s">
        <v>134</v>
      </c>
      <c r="P61" s="10">
        <v>84</v>
      </c>
      <c r="Q61" s="11" t="str">
        <f ca="1">CONCATENATE(TEXT(INT(CEILING(INDIRECT("P61"),5)/60),"00"),":",TEXT(MOD(CEILING(INDIRECT("P61"),5),60),"00"))</f>
        <v>01:25</v>
      </c>
      <c r="R61" s="9">
        <f ca="1">IF($R$60+$U$60&gt;1,$R$60+$U$60-1,$R$60+$U$60)</f>
        <v>0.21874999999999989</v>
      </c>
      <c r="S61" s="41" t="s">
        <v>91</v>
      </c>
      <c r="T61" s="10">
        <v>101</v>
      </c>
      <c r="U61" s="11" t="str">
        <f ca="1">CONCATENATE(TEXT(INT(CEILING(INDIRECT("T61"),5)/60),"00"),":",TEXT(MOD(CEILING(INDIRECT("T61"),5),60),"00"))</f>
        <v>01:45</v>
      </c>
      <c r="V61" s="9">
        <f ca="1">IF($V$60+$Y$60&gt;1,$V$60+$Y$60-1,$V$60+$Y$60)</f>
        <v>0.21180555555555564</v>
      </c>
      <c r="W61" s="41" t="s">
        <v>394</v>
      </c>
      <c r="X61" s="10">
        <v>111</v>
      </c>
      <c r="Y61" s="11" t="str">
        <f ca="1">CONCATENATE(TEXT(INT(CEILING(INDIRECT("X61"),5)/60),"00"),":",TEXT(MOD(CEILING(INDIRECT("X61"),5),60),"00"))</f>
        <v>01:55</v>
      </c>
      <c r="Z61" s="9">
        <f ca="1">IF($Z$60+$AC$60&gt;1,$Z$60+$AC$60-1,$Z$60+$AC$60)</f>
        <v>0.15624999999999994</v>
      </c>
      <c r="AA61" s="41" t="s">
        <v>399</v>
      </c>
      <c r="AB61" s="10">
        <v>93</v>
      </c>
      <c r="AC61" s="11" t="str">
        <f ca="1">CONCATENATE(TEXT(INT(CEILING(INDIRECT("AB61"),5)/60),"00"),":",TEXT(MOD(CEILING(INDIRECT("AB61"),5),60),"00"))</f>
        <v>01:35</v>
      </c>
    </row>
    <row r="62" spans="2:29" ht="13.5" customHeight="1" x14ac:dyDescent="0.2">
      <c r="B62" s="9">
        <f ca="1">$B$61+$E$61</f>
        <v>0.23263888888888884</v>
      </c>
      <c r="C62" s="41" t="s">
        <v>398</v>
      </c>
      <c r="D62" s="155">
        <v>83</v>
      </c>
      <c r="E62" s="11" t="str">
        <f ca="1">CONCATENATE(TEXT(INT(CEILING(INDIRECT("D62"),5)/60),"00"),":",TEXT(MOD(CEILING(INDIRECT("D62"),5),60),"00"))</f>
        <v>01:25</v>
      </c>
      <c r="F62" s="9">
        <f ca="1">$F$61+$I$61</f>
        <v>0.22222222222222204</v>
      </c>
      <c r="G62" s="41" t="s">
        <v>395</v>
      </c>
      <c r="H62" s="10">
        <v>96</v>
      </c>
      <c r="I62" s="11" t="str">
        <f ca="1">CONCATENATE(TEXT(INT(CEILING(INDIRECT("H62"),5)/60),"00"),":",TEXT(MOD(CEILING(INDIRECT("H62"),5),60),"00"))</f>
        <v>01:40</v>
      </c>
      <c r="J62" s="9">
        <f ca="1">$J$61+$M$61</f>
        <v>0.19444444444444431</v>
      </c>
      <c r="K62" s="41" t="s">
        <v>402</v>
      </c>
      <c r="L62" s="10">
        <v>136</v>
      </c>
      <c r="M62" s="11" t="str">
        <f ca="1">CONCATENATE(TEXT(INT(CEILING(INDIRECT("L62"),5)/60),"00"),":",TEXT(MOD(CEILING(INDIRECT("L62"),5),60),"00"))</f>
        <v>02:20</v>
      </c>
      <c r="N62" s="9">
        <f ca="1">$N$61+$Q$61</f>
        <v>0.22916666666666671</v>
      </c>
      <c r="O62" s="40" t="s">
        <v>34</v>
      </c>
      <c r="P62" s="10">
        <v>88</v>
      </c>
      <c r="Q62" s="11" t="str">
        <f ca="1">CONCATENATE(TEXT(INT(CEILING(INDIRECT("P62"),5)/60),"00"),":",TEXT(MOD(CEILING(INDIRECT("P62"),5),60),"00"))</f>
        <v>01:30</v>
      </c>
      <c r="R62" s="9">
        <f ca="1">$R$61+$U$61</f>
        <v>0.29166666666666657</v>
      </c>
      <c r="S62" s="41"/>
      <c r="T62" s="155"/>
      <c r="U62" s="11" t="str">
        <f ca="1">CONCATENATE(TEXT(INT(CEILING(INDIRECT("T62"),5)/60),"00"),":",TEXT(MOD(CEILING(INDIRECT("T62"),5),60),"00"))</f>
        <v>00:00</v>
      </c>
      <c r="V62" s="9">
        <f ca="1">$V$61+$Y$61</f>
        <v>0.29166666666666674</v>
      </c>
      <c r="W62" s="41"/>
      <c r="X62" s="155"/>
      <c r="Y62" s="11" t="str">
        <f ca="1">CONCATENATE(TEXT(INT(CEILING(INDIRECT("X62"),5)/60),"00"),":",TEXT(MOD(CEILING(INDIRECT("X62"),5),60),"00"))</f>
        <v>00:00</v>
      </c>
      <c r="Z62" s="9">
        <f ca="1">$Z$61+$AC$61</f>
        <v>0.22222222222222215</v>
      </c>
      <c r="AA62" s="41" t="s">
        <v>304</v>
      </c>
      <c r="AB62" s="155">
        <v>99</v>
      </c>
      <c r="AC62" s="11" t="str">
        <f ca="1">CONCATENATE(TEXT(INT(CEILING(INDIRECT("AB62"),5)/60),"00"),":",TEXT(MOD(CEILING(INDIRECT("AB62"),5),60),"00"))</f>
        <v>01:40</v>
      </c>
    </row>
    <row r="63" spans="2:29" ht="13.5" customHeight="1" x14ac:dyDescent="0.25">
      <c r="B63" s="9">
        <f ca="1">$B$62+$E$62</f>
        <v>0.29166666666666663</v>
      </c>
      <c r="C63" s="43"/>
      <c r="D63" s="154">
        <f ca="1">810-($E$48+$E$49+$E$50+$E$51+$E$52+$E$53+$E$54+$E$55+$E$56)*1440</f>
        <v>0</v>
      </c>
      <c r="E63" s="150" t="str">
        <f ca="1">CONCATENATE(TEXT(INT(CEILING(INDIRECT("D63"),5)/60),"00"),":",TEXT(MOD(CEILING(INDIRECT("D63"),5),60),"00"))</f>
        <v>00:00</v>
      </c>
      <c r="F63" s="9">
        <f ca="1">$F$62+$I$62</f>
        <v>0.29166666666666646</v>
      </c>
      <c r="G63" s="43"/>
      <c r="H63" s="154">
        <f ca="1">810-($I$48+$I$49+$I$50+$I$51+$I$52+$I$53+$I$54+$I$55+$I$56)*1440</f>
        <v>0</v>
      </c>
      <c r="I63" s="150" t="str">
        <f ca="1">CONCATENATE(TEXT(INT(CEILING(INDIRECT("H63"),5)/60),"00"),":",TEXT(MOD(CEILING(INDIRECT("H63"),5),60),"00"))</f>
        <v>00:00</v>
      </c>
      <c r="J63" s="9">
        <f ca="1">$J$62+$M$62</f>
        <v>0.29166666666666652</v>
      </c>
      <c r="K63" s="43"/>
      <c r="L63" s="154">
        <f ca="1">810-($M$48+$M$49+$M$50+$M$51+$M$52+$M$53+$M$54+$M$55+$M$56)*1440</f>
        <v>0</v>
      </c>
      <c r="M63" s="150" t="str">
        <f ca="1">CONCATENATE(TEXT(INT(CEILING(INDIRECT("L63"),5)/60),"00"),":",TEXT(MOD(CEILING(INDIRECT("L63"),5),60),"00"))</f>
        <v>00:00</v>
      </c>
      <c r="N63" s="9">
        <f ca="1">$N$62+$Q$62</f>
        <v>0.29166666666666674</v>
      </c>
      <c r="O63" s="43"/>
      <c r="P63" s="154">
        <f ca="1">810-($Q$48+$Q$49+$Q$50+$Q$51+$Q$52+$Q$53+$Q$54+$Q$55+$Q$56)*1440</f>
        <v>0</v>
      </c>
      <c r="Q63" s="150" t="str">
        <f ca="1">CONCATENATE(TEXT(INT(CEILING(INDIRECT("P63"),5)/60),"00"),":",TEXT(MOD(CEILING(INDIRECT("P63"),5),60),"00"))</f>
        <v>00:00</v>
      </c>
      <c r="R63" s="9">
        <f ca="1">$R$62+$U$62</f>
        <v>0.29166666666666657</v>
      </c>
      <c r="S63" s="43"/>
      <c r="T63" s="154">
        <f ca="1">810-($U$48+$U$49+$U$50+$U$51+$U$52+$U$53+$U$54+$U$55+$U$56)*1440</f>
        <v>0</v>
      </c>
      <c r="U63" s="150" t="str">
        <f ca="1">CONCATENATE(TEXT(INT(CEILING(INDIRECT("T63"),5)/60),"00"),":",TEXT(MOD(CEILING(INDIRECT("T63"),5),60),"00"))</f>
        <v>00:00</v>
      </c>
      <c r="V63" s="9">
        <f ca="1">$V$62+$Y$62</f>
        <v>0.29166666666666674</v>
      </c>
      <c r="W63" s="43"/>
      <c r="X63" s="154">
        <f ca="1">810-($Y$48+$Y$49+$Y$50+$Y$51+$Y$52+$Y$53+$Y$54+$Y$55+$Y$56)*1440</f>
        <v>0</v>
      </c>
      <c r="Y63" s="150" t="str">
        <f ca="1">CONCATENATE(TEXT(INT(CEILING(INDIRECT("X63"),5)/60),"00"),":",TEXT(MOD(CEILING(INDIRECT("X63"),5),60),"00"))</f>
        <v>00:00</v>
      </c>
      <c r="Z63" s="9">
        <f ca="1">$Z$62+$AC$62</f>
        <v>0.29166666666666657</v>
      </c>
      <c r="AA63" s="43"/>
      <c r="AB63" s="154">
        <f ca="1">810-($AC$48+$AC$49+$AC$50+$AC$51+$AC$52+$AC$53+$AC$54+$AC$55+$AC$56)*1440</f>
        <v>0</v>
      </c>
      <c r="AC63" s="150" t="str">
        <f ca="1">CONCATENATE(TEXT(INT(CEILING(INDIRECT("AB63"),5)/60),"00"),":",TEXT(MOD(CEILING(INDIRECT("AB63"),5),60),"00"))</f>
        <v>00:00</v>
      </c>
    </row>
    <row r="64" spans="2:29" ht="13.5" customHeight="1" x14ac:dyDescent="0.25">
      <c r="D64" s="193">
        <f ca="1">630-($E$57+$E$58+$E$59+$E$60+$E$61+$E$62)*1440</f>
        <v>0</v>
      </c>
      <c r="E64" s="11" t="str">
        <f ca="1">CONCATENATE(TEXT(INT(CEILING(INDIRECT("D64"),5)/60),"00"),":",TEXT(MOD(CEILING(INDIRECT("D64"),5),60),"00"))</f>
        <v>00:00</v>
      </c>
      <c r="H64" s="193">
        <f ca="1">630-($I$57+$I$58+$I$59+$I$60+$I$61+$I$62)*1440</f>
        <v>0</v>
      </c>
      <c r="I64" s="11" t="str">
        <f ca="1">CONCATENATE(TEXT(INT(CEILING(INDIRECT("H64"),5)/60),"00"),":",TEXT(MOD(CEILING(INDIRECT("H64"),5),60),"00"))</f>
        <v>00:00</v>
      </c>
      <c r="L64" s="193">
        <f ca="1">630-($M$57+$M$58+$M$59+$M$60+$M$61+$M$62)*1440</f>
        <v>0</v>
      </c>
      <c r="M64" s="11" t="str">
        <f ca="1">CONCATENATE(TEXT(INT(CEILING(INDIRECT("L64"),5)/60),"00"),":",TEXT(MOD(CEILING(INDIRECT("L64"),5),60),"00"))</f>
        <v>00:00</v>
      </c>
      <c r="O64"/>
      <c r="P64">
        <v>0</v>
      </c>
      <c r="Q64" s="11" t="str">
        <f ca="1">CONCATENATE(TEXT(INT(CEILING(INDIRECT("P64"),5)/60),"00"),":",TEXT(MOD(CEILING(INDIRECT("P64"),5),60),"00"))</f>
        <v>00:00</v>
      </c>
      <c r="T64" s="193">
        <f ca="1">630-($U$57+$U$58+$U$59+$U$60+$U$61+$U$62)*1440</f>
        <v>0</v>
      </c>
      <c r="U64" s="11" t="str">
        <f ca="1">CONCATENATE(TEXT(INT(CEILING(INDIRECT("T64"),5)/60),"00"),":",TEXT(MOD(CEILING(INDIRECT("T64"),5),60),"00"))</f>
        <v>00:00</v>
      </c>
      <c r="X64" s="193">
        <f ca="1">630-($Y$57+$Y$58+$Y$59+$Y$60+$Y$61+$Y$62)*1440</f>
        <v>0</v>
      </c>
      <c r="Y64" s="11" t="str">
        <f ca="1">CONCATENATE(TEXT(INT(CEILING(INDIRECT("X64"),5)/60),"00"),":",TEXT(MOD(CEILING(INDIRECT("X64"),5),60),"00"))</f>
        <v>00:00</v>
      </c>
      <c r="AB64" s="193">
        <f ca="1">630-($AC$57+$AC$58+$AC$59+$AC$60+$AC$61+$AC$62)*1440</f>
        <v>0</v>
      </c>
      <c r="AC64" s="11" t="str">
        <f ca="1">CONCATENATE(TEXT(INT(CEILING(INDIRECT("AB64"),5)/60),"00"),":",TEXT(MOD(CEILING(INDIRECT("AB64"),5),60),"00"))</f>
        <v>00:00</v>
      </c>
    </row>
    <row r="65" spans="2:29" ht="13.5" customHeight="1" thickBot="1" x14ac:dyDescent="0.25">
      <c r="E65" s="11"/>
      <c r="I65" s="11"/>
      <c r="M65" s="11"/>
      <c r="Q65" s="11"/>
      <c r="U65" s="11"/>
      <c r="Y65" s="11"/>
      <c r="AC65" s="11"/>
    </row>
    <row r="66" spans="2:29" s="6" customFormat="1" ht="13.5" customHeight="1" thickBot="1" x14ac:dyDescent="0.25">
      <c r="B66" s="3" t="s">
        <v>8</v>
      </c>
      <c r="C66" s="4">
        <f>$AA$46+1</f>
        <v>43787</v>
      </c>
      <c r="D66" s="5" t="s">
        <v>7</v>
      </c>
      <c r="E66" s="189"/>
      <c r="F66" s="3" t="s">
        <v>8</v>
      </c>
      <c r="G66" s="4">
        <f>$C$66+1</f>
        <v>43788</v>
      </c>
      <c r="H66" s="5" t="s">
        <v>7</v>
      </c>
      <c r="I66" s="189"/>
      <c r="J66" s="3" t="s">
        <v>8</v>
      </c>
      <c r="K66" s="4">
        <f>$G$66+1</f>
        <v>43789</v>
      </c>
      <c r="L66" s="5" t="s">
        <v>7</v>
      </c>
      <c r="M66" s="189"/>
      <c r="N66" s="3" t="s">
        <v>8</v>
      </c>
      <c r="O66" s="4">
        <f>$K$66+1</f>
        <v>43790</v>
      </c>
      <c r="P66" s="5" t="s">
        <v>7</v>
      </c>
      <c r="Q66" s="189"/>
      <c r="R66" s="3" t="s">
        <v>8</v>
      </c>
      <c r="S66" s="4">
        <f>$O$66+1</f>
        <v>43791</v>
      </c>
      <c r="T66" s="5" t="s">
        <v>7</v>
      </c>
      <c r="U66" s="189"/>
      <c r="V66" s="3" t="s">
        <v>8</v>
      </c>
      <c r="W66" s="4">
        <f>$S$66+1</f>
        <v>43792</v>
      </c>
      <c r="X66" s="5" t="s">
        <v>7</v>
      </c>
      <c r="Y66" s="189"/>
      <c r="Z66" s="3" t="s">
        <v>8</v>
      </c>
      <c r="AA66" s="4">
        <f>$W$66+1</f>
        <v>43793</v>
      </c>
      <c r="AB66" s="5" t="s">
        <v>7</v>
      </c>
      <c r="AC66" s="189"/>
    </row>
    <row r="67" spans="2:29" ht="9" customHeight="1" x14ac:dyDescent="0.2">
      <c r="B67" s="7"/>
      <c r="C67" s="37"/>
      <c r="D67" s="8"/>
      <c r="E67" s="11"/>
      <c r="F67" s="7"/>
      <c r="G67" s="37"/>
      <c r="H67" s="8"/>
      <c r="I67" s="11"/>
      <c r="J67" s="7"/>
      <c r="K67" s="37"/>
      <c r="L67" s="8"/>
      <c r="M67" s="11"/>
      <c r="N67" s="7"/>
      <c r="O67" s="37"/>
      <c r="P67" s="8"/>
      <c r="Q67" s="11"/>
      <c r="R67" s="7"/>
      <c r="S67" s="37"/>
      <c r="T67" s="8"/>
      <c r="U67" s="11"/>
      <c r="V67" s="7"/>
      <c r="W67" s="37"/>
      <c r="X67" s="8"/>
      <c r="Y67" s="11"/>
      <c r="Z67" s="7"/>
      <c r="AA67" s="37"/>
      <c r="AB67" s="8"/>
      <c r="AC67" s="11"/>
    </row>
    <row r="68" spans="2:29" ht="13.5" customHeight="1" x14ac:dyDescent="0.2">
      <c r="B68" s="9">
        <f ca="1">$B$69-$E$68</f>
        <v>0.29166666666666674</v>
      </c>
      <c r="C68" s="38"/>
      <c r="D68" s="10"/>
      <c r="E68" s="11" t="str">
        <f ca="1">CONCATENATE(TEXT(INT(CEILING(INDIRECT("D68"),5)/60),"00"),":",TEXT(MOD(CEILING(INDIRECT("D68"),5),60),"00"))</f>
        <v>00:00</v>
      </c>
      <c r="F68" s="9">
        <f ca="1">$F$69-$I$68</f>
        <v>0.29166666666666663</v>
      </c>
      <c r="G68" s="38"/>
      <c r="H68" s="10"/>
      <c r="I68" s="11" t="str">
        <f ca="1">CONCATENATE(TEXT(INT(CEILING(INDIRECT("H68"),5)/60),"00"),":",TEXT(MOD(CEILING(INDIRECT("H68"),5),60),"00"))</f>
        <v>00:00</v>
      </c>
      <c r="J68" s="9">
        <f ca="1">$J$69-$M$68</f>
        <v>0.29166666666666674</v>
      </c>
      <c r="K68" s="38"/>
      <c r="L68" s="10"/>
      <c r="M68" s="11" t="str">
        <f ca="1">CONCATENATE(TEXT(INT(CEILING(INDIRECT("L68"),5)/60),"00"),":",TEXT(MOD(CEILING(INDIRECT("L68"),5),60),"00"))</f>
        <v>00:00</v>
      </c>
      <c r="N68" s="9">
        <f ca="1">$N$69-$Q$68</f>
        <v>0.29166666666666652</v>
      </c>
      <c r="O68" s="38"/>
      <c r="P68" s="10"/>
      <c r="Q68" s="11" t="str">
        <f ca="1">CONCATENATE(TEXT(INT(CEILING(INDIRECT("P68"),5)/60),"00"),":",TEXT(MOD(CEILING(INDIRECT("P68"),5),60),"00"))</f>
        <v>00:00</v>
      </c>
      <c r="R68" s="9">
        <f ca="1">$R$69-$U$68</f>
        <v>0.29166666666666669</v>
      </c>
      <c r="S68" s="38"/>
      <c r="T68" s="10"/>
      <c r="U68" s="11" t="str">
        <f ca="1">CONCATENATE(TEXT(INT(CEILING(INDIRECT("T68"),5)/60),"00"),":",TEXT(MOD(CEILING(INDIRECT("T68"),5),60),"00"))</f>
        <v>00:00</v>
      </c>
      <c r="V68" s="9">
        <f ca="1">$V$69-$Y$68</f>
        <v>0.29166666666666663</v>
      </c>
      <c r="W68" s="38"/>
      <c r="X68" s="10"/>
      <c r="Y68" s="11" t="str">
        <f ca="1">CONCATENATE(TEXT(INT(CEILING(INDIRECT("X68"),5)/60),"00"),":",TEXT(MOD(CEILING(INDIRECT("X68"),5),60),"00"))</f>
        <v>00:00</v>
      </c>
      <c r="Z68" s="9">
        <f ca="1">$Z$69-$AC$68</f>
        <v>0.29166666666666674</v>
      </c>
      <c r="AA68" s="38"/>
      <c r="AB68" s="10"/>
      <c r="AC68" s="11" t="str">
        <f ca="1">CONCATENATE(TEXT(INT(CEILING(INDIRECT("AB68"),5)/60),"00"),":",TEXT(MOD(CEILING(INDIRECT("AB68"),5),60),"00"))</f>
        <v>00:00</v>
      </c>
    </row>
    <row r="69" spans="2:29" ht="13.5" customHeight="1" x14ac:dyDescent="0.2">
      <c r="B69" s="9">
        <f ca="1">$B$70-$E$69</f>
        <v>0.29166666666666674</v>
      </c>
      <c r="C69" s="34" t="s">
        <v>301</v>
      </c>
      <c r="D69" s="1">
        <v>98</v>
      </c>
      <c r="E69" s="11" t="str">
        <f ca="1">CONCATENATE(TEXT(INT(CEILING(INDIRECT("D69"),5)/60),"00"),":",TEXT(MOD(CEILING(INDIRECT("D69"),5),60),"00"))</f>
        <v>01:40</v>
      </c>
      <c r="F69" s="9">
        <f ca="1">$F$70-$I$69</f>
        <v>0.29166666666666663</v>
      </c>
      <c r="G69" s="34" t="s">
        <v>302</v>
      </c>
      <c r="H69" s="1">
        <v>93</v>
      </c>
      <c r="I69" s="11" t="str">
        <f ca="1">CONCATENATE(TEXT(INT(CEILING(INDIRECT("H69"),5)/60),"00"),":",TEXT(MOD(CEILING(INDIRECT("H69"),5),60),"00"))</f>
        <v>01:35</v>
      </c>
      <c r="J69" s="9">
        <f ca="1">$J$70-$M$69</f>
        <v>0.29166666666666674</v>
      </c>
      <c r="K69" s="34" t="s">
        <v>403</v>
      </c>
      <c r="L69" s="1">
        <v>87</v>
      </c>
      <c r="M69" s="11" t="str">
        <f ca="1">CONCATENATE(TEXT(INT(CEILING(INDIRECT("L69"),5)/60),"00"),":",TEXT(MOD(CEILING(INDIRECT("L69"),5),60),"00"))</f>
        <v>01:30</v>
      </c>
      <c r="N69" s="9">
        <f ca="1">$N$70-$Q$69</f>
        <v>0.29166666666666652</v>
      </c>
      <c r="Q69" s="11" t="str">
        <f ca="1">CONCATENATE(TEXT(INT(CEILING(INDIRECT("P69"),5)/60),"00"),":",TEXT(MOD(CEILING(INDIRECT("P69"),5),60),"00"))</f>
        <v>00:00</v>
      </c>
      <c r="R69" s="9">
        <f ca="1">$R$70-$U$69</f>
        <v>0.29166666666666669</v>
      </c>
      <c r="S69" s="34" t="s">
        <v>389</v>
      </c>
      <c r="T69" s="1">
        <v>88</v>
      </c>
      <c r="U69" s="11" t="str">
        <f ca="1">CONCATENATE(TEXT(INT(CEILING(INDIRECT("T69"),5)/60),"00"),":",TEXT(MOD(CEILING(INDIRECT("T69"),5),60),"00"))</f>
        <v>01:30</v>
      </c>
      <c r="V69" s="9">
        <f ca="1">$V$70-$Y$69</f>
        <v>0.29166666666666663</v>
      </c>
      <c r="W69" s="39"/>
      <c r="X69" s="10"/>
      <c r="Y69" s="11" t="str">
        <f ca="1">CONCATENATE(TEXT(INT(CEILING(INDIRECT("X69"),5)/60),"00"),":",TEXT(MOD(CEILING(INDIRECT("X69"),5),60),"00"))</f>
        <v>00:00</v>
      </c>
      <c r="Z69" s="9">
        <f ca="1">$Z$70-$AC$69</f>
        <v>0.29166666666666674</v>
      </c>
      <c r="AA69" s="39" t="s">
        <v>375</v>
      </c>
      <c r="AB69" s="10">
        <v>118</v>
      </c>
      <c r="AC69" s="11" t="str">
        <f ca="1">CONCATENATE(TEXT(INT(CEILING(INDIRECT("AB69"),5)/60),"00"),":",TEXT(MOD(CEILING(INDIRECT("AB69"),5),60),"00"))</f>
        <v>02:00</v>
      </c>
    </row>
    <row r="70" spans="2:29" ht="13.5" customHeight="1" x14ac:dyDescent="0.2">
      <c r="B70" s="9">
        <f ca="1">$B$71-$E$70</f>
        <v>0.36111111111111116</v>
      </c>
      <c r="C70" s="39" t="s">
        <v>377</v>
      </c>
      <c r="D70" s="10">
        <v>104</v>
      </c>
      <c r="E70" s="11" t="str">
        <f ca="1">CONCATENATE(TEXT(INT(CEILING(INDIRECT("D70"),5)/60),"00"),":",TEXT(MOD(CEILING(INDIRECT("D70"),5),60),"00"))</f>
        <v>01:45</v>
      </c>
      <c r="F70" s="9">
        <f ca="1">$F$71-$I$70</f>
        <v>0.35763888888888884</v>
      </c>
      <c r="G70" s="34" t="s">
        <v>396</v>
      </c>
      <c r="H70" s="1">
        <v>91</v>
      </c>
      <c r="I70" s="11" t="str">
        <f ca="1">CONCATENATE(TEXT(INT(CEILING(INDIRECT("H70"),5)/60),"00"),":",TEXT(MOD(CEILING(INDIRECT("H70"),5),60),"00"))</f>
        <v>01:35</v>
      </c>
      <c r="J70" s="9">
        <f ca="1">$J$71-$M$70</f>
        <v>0.35416666666666674</v>
      </c>
      <c r="K70" s="34" t="s">
        <v>400</v>
      </c>
      <c r="L70" s="1">
        <v>91</v>
      </c>
      <c r="M70" s="11" t="str">
        <f ca="1">CONCATENATE(TEXT(INT(CEILING(INDIRECT("L70"),5)/60),"00"),":",TEXT(MOD(CEILING(INDIRECT("L70"),5),60),"00"))</f>
        <v>01:35</v>
      </c>
      <c r="N70" s="9">
        <f ca="1">$N$71-$Q$70</f>
        <v>0.29166666666666652</v>
      </c>
      <c r="O70" s="39" t="s">
        <v>74</v>
      </c>
      <c r="P70" s="10">
        <v>151</v>
      </c>
      <c r="Q70" s="11" t="str">
        <f ca="1">CONCATENATE(TEXT(INT(CEILING(INDIRECT("P70"),5)/60),"00"),":",TEXT(MOD(CEILING(INDIRECT("P70"),5),60),"00"))</f>
        <v>02:35</v>
      </c>
      <c r="R70" s="9">
        <f ca="1">$R$71-$U$70</f>
        <v>0.35416666666666669</v>
      </c>
      <c r="S70" s="39" t="s">
        <v>85</v>
      </c>
      <c r="T70" s="10">
        <v>133</v>
      </c>
      <c r="U70" s="11" t="str">
        <f ca="1">CONCATENATE(TEXT(INT(CEILING(INDIRECT("T70"),5)/60),"00"),":",TEXT(MOD(CEILING(INDIRECT("T70"),5),60),"00"))</f>
        <v>02:15</v>
      </c>
      <c r="V70" s="9">
        <f ca="1">$V$71-$Y$70</f>
        <v>0.29166666666666663</v>
      </c>
      <c r="W70" s="39" t="s">
        <v>45</v>
      </c>
      <c r="X70" s="10">
        <v>102</v>
      </c>
      <c r="Y70" s="11" t="str">
        <f ca="1">CONCATENATE(TEXT(INT(CEILING(INDIRECT("X70"),5)/60),"00"),":",TEXT(MOD(CEILING(INDIRECT("X70"),5),60),"00"))</f>
        <v>01:45</v>
      </c>
      <c r="Z70" s="9">
        <f ca="1">$Z$71-$AC$70</f>
        <v>0.37500000000000006</v>
      </c>
      <c r="AA70" s="39" t="s">
        <v>15</v>
      </c>
      <c r="AB70" s="10">
        <v>120</v>
      </c>
      <c r="AC70" s="11" t="str">
        <f ca="1">CONCATENATE(TEXT(INT(CEILING(INDIRECT("AB70"),5)/60),"00"),":",TEXT(MOD(CEILING(INDIRECT("AB70"),5),60),"00"))</f>
        <v>02:00</v>
      </c>
    </row>
    <row r="71" spans="2:29" ht="13.5" customHeight="1" x14ac:dyDescent="0.2">
      <c r="B71" s="9">
        <f ca="1">$B$72-$E$71</f>
        <v>0.43402777777777785</v>
      </c>
      <c r="C71" s="39" t="s">
        <v>66</v>
      </c>
      <c r="D71" s="10">
        <v>117</v>
      </c>
      <c r="E71" s="11" t="str">
        <f ca="1">CONCATENATE(TEXT(INT(CEILING(INDIRECT("D71"),5)/60),"00"),":",TEXT(MOD(CEILING(INDIRECT("D71"),5),60),"00"))</f>
        <v>02:00</v>
      </c>
      <c r="F71" s="9">
        <f ca="1">$F$72-$I$71</f>
        <v>0.42361111111111105</v>
      </c>
      <c r="G71" s="39" t="s">
        <v>56</v>
      </c>
      <c r="H71" s="10">
        <v>106</v>
      </c>
      <c r="I71" s="11" t="str">
        <f ca="1">CONCATENATE(TEXT(INT(CEILING(INDIRECT("H71"),5)/60),"00"),":",TEXT(MOD(CEILING(INDIRECT("H71"),5),60),"00"))</f>
        <v>01:50</v>
      </c>
      <c r="J71" s="9">
        <f ca="1">$J$72-$M$71</f>
        <v>0.42013888888888895</v>
      </c>
      <c r="K71" s="41" t="s">
        <v>88</v>
      </c>
      <c r="L71" s="10">
        <v>93</v>
      </c>
      <c r="M71" s="11" t="str">
        <f ca="1">CONCATENATE(TEXT(INT(CEILING(INDIRECT("L71"),5)/60),"00"),":",TEXT(MOD(CEILING(INDIRECT("L71"),5),60),"00"))</f>
        <v>01:35</v>
      </c>
      <c r="N71" s="9">
        <f ca="1">$N$72-$Q$71</f>
        <v>0.39930555555555541</v>
      </c>
      <c r="O71" s="39" t="s">
        <v>380</v>
      </c>
      <c r="P71" s="10">
        <v>101</v>
      </c>
      <c r="Q71" s="11" t="str">
        <f ca="1">CONCATENATE(TEXT(INT(CEILING(INDIRECT("P71"),5)/60),"00"),":",TEXT(MOD(CEILING(INDIRECT("P71"),5),60),"00"))</f>
        <v>01:45</v>
      </c>
      <c r="R71" s="9">
        <f ca="1">$R$72-$U$71</f>
        <v>0.44791666666666669</v>
      </c>
      <c r="S71" s="39" t="s">
        <v>31</v>
      </c>
      <c r="T71" s="10">
        <v>101</v>
      </c>
      <c r="U71" s="11" t="str">
        <f ca="1">CONCATENATE(TEXT(INT(CEILING(INDIRECT("T71"),5)/60),"00"),":",TEXT(MOD(CEILING(INDIRECT("T71"),5),60),"00"))</f>
        <v>01:45</v>
      </c>
      <c r="V71" s="9">
        <f ca="1">$V$72-$Y$71</f>
        <v>0.36458333333333331</v>
      </c>
      <c r="W71" s="39" t="s">
        <v>46</v>
      </c>
      <c r="X71" s="10">
        <v>106</v>
      </c>
      <c r="Y71" s="11" t="str">
        <f ca="1">CONCATENATE(TEXT(INT(CEILING(INDIRECT("X71"),5)/60),"00"),":",TEXT(MOD(CEILING(INDIRECT("X71"),5),60),"00"))</f>
        <v>01:50</v>
      </c>
      <c r="Z71" s="9">
        <f ca="1">$Z$72-$AC$71</f>
        <v>0.45833333333333337</v>
      </c>
      <c r="AA71" s="39" t="s">
        <v>23</v>
      </c>
      <c r="AB71" s="10">
        <v>86</v>
      </c>
      <c r="AC71" s="11" t="str">
        <f ca="1">CONCATENATE(TEXT(INT(CEILING(INDIRECT("AB71"),5)/60),"00"),":",TEXT(MOD(CEILING(INDIRECT("AB71"),5),60),"00"))</f>
        <v>01:30</v>
      </c>
    </row>
    <row r="72" spans="2:29" ht="13.5" customHeight="1" x14ac:dyDescent="0.2">
      <c r="B72" s="9">
        <f ca="1">$B$73-$E$72</f>
        <v>0.51736111111111116</v>
      </c>
      <c r="C72" s="39" t="s">
        <v>78</v>
      </c>
      <c r="D72" s="10">
        <v>89</v>
      </c>
      <c r="E72" s="11" t="str">
        <f ca="1">CONCATENATE(TEXT(INT(CEILING(INDIRECT("D72"),5)/60),"00"),":",TEXT(MOD(CEILING(INDIRECT("D72"),5),60),"00"))</f>
        <v>01:30</v>
      </c>
      <c r="F72" s="9">
        <f ca="1">$F$73-$I$72</f>
        <v>0.49999999999999994</v>
      </c>
      <c r="G72" s="39" t="s">
        <v>60</v>
      </c>
      <c r="H72" s="10">
        <v>101</v>
      </c>
      <c r="I72" s="11" t="str">
        <f ca="1">CONCATENATE(TEXT(INT(CEILING(INDIRECT("H72"),5)/60),"00"),":",TEXT(MOD(CEILING(INDIRECT("H72"),5),60),"00"))</f>
        <v>01:45</v>
      </c>
      <c r="J72" s="9">
        <f ca="1">$J$73-$M$72</f>
        <v>0.48611111111111116</v>
      </c>
      <c r="K72" s="39" t="s">
        <v>82</v>
      </c>
      <c r="L72" s="10">
        <v>96</v>
      </c>
      <c r="M72" s="11" t="str">
        <f ca="1">CONCATENATE(TEXT(INT(CEILING(INDIRECT("L72"),5)/60),"00"),":",TEXT(MOD(CEILING(INDIRECT("L72"),5),60),"00"))</f>
        <v>01:40</v>
      </c>
      <c r="N72" s="9">
        <f ca="1">$N$73-$Q$72</f>
        <v>0.4722222222222221</v>
      </c>
      <c r="O72" s="39" t="s">
        <v>83</v>
      </c>
      <c r="P72" s="10">
        <v>96</v>
      </c>
      <c r="Q72" s="11" t="str">
        <f ca="1">CONCATENATE(TEXT(INT(CEILING(INDIRECT("P72"),5)/60),"00"),":",TEXT(MOD(CEILING(INDIRECT("P72"),5),60),"00"))</f>
        <v>01:40</v>
      </c>
      <c r="R72" s="9">
        <f ca="1">$R$73-$U$72</f>
        <v>0.52083333333333337</v>
      </c>
      <c r="S72" s="39" t="s">
        <v>32</v>
      </c>
      <c r="T72" s="10">
        <v>97</v>
      </c>
      <c r="U72" s="11" t="str">
        <f ca="1">CONCATENATE(TEXT(INT(CEILING(INDIRECT("T72"),5)/60),"00"),":",TEXT(MOD(CEILING(INDIRECT("T72"),5),60),"00"))</f>
        <v>01:40</v>
      </c>
      <c r="V72" s="9">
        <f ca="1">$V$73-$Y$72</f>
        <v>0.44097222222222221</v>
      </c>
      <c r="W72" s="39" t="s">
        <v>86</v>
      </c>
      <c r="X72" s="10">
        <v>121</v>
      </c>
      <c r="Y72" s="11" t="str">
        <f ca="1">CONCATENATE(TEXT(INT(CEILING(INDIRECT("X72"),5)/60),"00"),":",TEXT(MOD(CEILING(INDIRECT("X72"),5),60),"00"))</f>
        <v>02:05</v>
      </c>
      <c r="Z72" s="9">
        <f ca="1">$Z$73-$AC$72</f>
        <v>0.52083333333333337</v>
      </c>
      <c r="AA72" s="39" t="s">
        <v>24</v>
      </c>
      <c r="AB72" s="10">
        <v>96</v>
      </c>
      <c r="AC72" s="11" t="str">
        <f ca="1">CONCATENATE(TEXT(INT(CEILING(INDIRECT("AB72"),5)/60),"00"),":",TEXT(MOD(CEILING(INDIRECT("AB72"),5),60),"00"))</f>
        <v>01:40</v>
      </c>
    </row>
    <row r="73" spans="2:29" ht="13.5" customHeight="1" x14ac:dyDescent="0.2">
      <c r="B73" s="9">
        <f ca="1">$B$74-$E$73</f>
        <v>0.57986111111111116</v>
      </c>
      <c r="C73" s="39" t="s">
        <v>71</v>
      </c>
      <c r="D73" s="10">
        <v>92</v>
      </c>
      <c r="E73" s="11" t="str">
        <f ca="1">CONCATENATE(TEXT(INT(CEILING(INDIRECT("D73"),5)/60),"00"),":",TEXT(MOD(CEILING(INDIRECT("D73"),5),60),"00"))</f>
        <v>01:35</v>
      </c>
      <c r="F73" s="9">
        <f ca="1">$F$74-$I$73</f>
        <v>0.57291666666666663</v>
      </c>
      <c r="G73" s="40" t="s">
        <v>376</v>
      </c>
      <c r="H73" s="10">
        <v>101</v>
      </c>
      <c r="I73" s="11" t="str">
        <f ca="1">CONCATENATE(TEXT(INT(CEILING(INDIRECT("H73"),5)/60),"00"),":",TEXT(MOD(CEILING(INDIRECT("H73"),5),60),"00"))</f>
        <v>01:45</v>
      </c>
      <c r="J73" s="9">
        <f ca="1">$J$74-$M$73</f>
        <v>0.55555555555555558</v>
      </c>
      <c r="K73" s="40" t="s">
        <v>89</v>
      </c>
      <c r="L73" s="10">
        <v>98</v>
      </c>
      <c r="M73" s="11" t="str">
        <f ca="1">CONCATENATE(TEXT(INT(CEILING(INDIRECT("L73"),5)/60),"00"),":",TEXT(MOD(CEILING(INDIRECT("L73"),5),60),"00"))</f>
        <v>01:40</v>
      </c>
      <c r="N73" s="9">
        <f ca="1">$N$74-$Q$73</f>
        <v>0.54166666666666652</v>
      </c>
      <c r="O73" s="39" t="s">
        <v>273</v>
      </c>
      <c r="P73" s="10">
        <v>116</v>
      </c>
      <c r="Q73" s="11" t="str">
        <f ca="1">CONCATENATE(TEXT(INT(CEILING(INDIRECT("P73"),5)/60),"00"),":",TEXT(MOD(CEILING(INDIRECT("P73"),5),60),"00"))</f>
        <v>02:00</v>
      </c>
      <c r="R73" s="9">
        <f ca="1">$R$74-$U$73</f>
        <v>0.59027777777777779</v>
      </c>
      <c r="S73" s="41" t="s">
        <v>30</v>
      </c>
      <c r="T73" s="155">
        <v>86</v>
      </c>
      <c r="U73" s="11" t="str">
        <f ca="1">CONCATENATE(TEXT(INT(CEILING(INDIRECT("T73"),5)/60),"00"),":",TEXT(MOD(CEILING(INDIRECT("T73"),5),60),"00"))</f>
        <v>01:30</v>
      </c>
      <c r="V73" s="9">
        <f ca="1">$V$74-$Y$73</f>
        <v>0.52777777777777779</v>
      </c>
      <c r="W73" s="40" t="s">
        <v>50</v>
      </c>
      <c r="X73" s="10">
        <v>103</v>
      </c>
      <c r="Y73" s="11" t="str">
        <f ca="1">CONCATENATE(TEXT(INT(CEILING(INDIRECT("X73"),5)/60),"00"),":",TEXT(MOD(CEILING(INDIRECT("X73"),5),60),"00"))</f>
        <v>01:45</v>
      </c>
      <c r="Z73" s="9">
        <f ca="1">$Z$74-$AC$73</f>
        <v>0.59027777777777779</v>
      </c>
      <c r="AA73" s="40" t="s">
        <v>25</v>
      </c>
      <c r="AB73" s="10">
        <v>86</v>
      </c>
      <c r="AC73" s="11" t="str">
        <f ca="1">CONCATENATE(TEXT(INT(CEILING(INDIRECT("AB73"),5)/60),"00"),":",TEXT(MOD(CEILING(INDIRECT("AB73"),5),60),"00"))</f>
        <v>01:30</v>
      </c>
    </row>
    <row r="74" spans="2:29" ht="13.5" customHeight="1" x14ac:dyDescent="0.2">
      <c r="B74" s="9">
        <f ca="1">$B$75-$E$74</f>
        <v>0.64583333333333337</v>
      </c>
      <c r="C74" s="40" t="s">
        <v>378</v>
      </c>
      <c r="D74" s="10">
        <v>91</v>
      </c>
      <c r="E74" s="11" t="str">
        <f ca="1">CONCATENATE(TEXT(INT(CEILING(INDIRECT("D74"),5)/60),"00"),":",TEXT(MOD(CEILING(INDIRECT("D74"),5),60),"00"))</f>
        <v>01:35</v>
      </c>
      <c r="F74" s="9">
        <f ca="1">$F$75-$I$74</f>
        <v>0.64583333333333326</v>
      </c>
      <c r="G74" s="41" t="s">
        <v>61</v>
      </c>
      <c r="H74" s="10">
        <v>117</v>
      </c>
      <c r="I74" s="11" t="str">
        <f ca="1">CONCATENATE(TEXT(INT(CEILING(INDIRECT("H74"),5)/60),"00"),":",TEXT(MOD(CEILING(INDIRECT("H74"),5),60),"00"))</f>
        <v>02:00</v>
      </c>
      <c r="J74" s="9">
        <f ca="1">$J$75-$M$74</f>
        <v>0.625</v>
      </c>
      <c r="K74" s="39" t="s">
        <v>75</v>
      </c>
      <c r="L74" s="10">
        <v>106</v>
      </c>
      <c r="M74" s="11" t="str">
        <f ca="1">CONCATENATE(TEXT(INT(CEILING(INDIRECT("L74"),5)/60),"00"),":",TEXT(MOD(CEILING(INDIRECT("L74"),5),60),"00"))</f>
        <v>01:50</v>
      </c>
      <c r="N74" s="9">
        <f ca="1">$N$75-$Q$74</f>
        <v>0.62499999999999989</v>
      </c>
      <c r="O74" s="41" t="s">
        <v>415</v>
      </c>
      <c r="P74" s="203">
        <v>118</v>
      </c>
      <c r="Q74" s="11" t="str">
        <f ca="1">CONCATENATE(TEXT(INT(CEILING(INDIRECT("P74"),5)/60),"00"),":",TEXT(MOD(CEILING(INDIRECT("P74"),5),60),"00"))</f>
        <v>02:00</v>
      </c>
      <c r="R74" s="9">
        <f ca="1">$R$75-$U$74</f>
        <v>0.65277777777777779</v>
      </c>
      <c r="S74" s="41" t="s">
        <v>35</v>
      </c>
      <c r="T74" s="10">
        <v>82</v>
      </c>
      <c r="U74" s="11" t="str">
        <f ca="1">CONCATENATE(TEXT(INT(CEILING(INDIRECT("T74"),5)/60),"00"),":",TEXT(MOD(CEILING(INDIRECT("T74"),5),60),"00"))</f>
        <v>01:25</v>
      </c>
      <c r="V74" s="9">
        <f ca="1">$V$75-$Y$74</f>
        <v>0.60069444444444442</v>
      </c>
      <c r="W74" s="41" t="s">
        <v>51</v>
      </c>
      <c r="X74" s="10">
        <v>131</v>
      </c>
      <c r="Y74" s="11" t="str">
        <f ca="1">CONCATENATE(TEXT(INT(CEILING(INDIRECT("X74"),5)/60),"00"),":",TEXT(MOD(CEILING(INDIRECT("X74"),5),60),"00"))</f>
        <v>02:15</v>
      </c>
      <c r="Z74" s="9">
        <f ca="1">$Z$75-$AC$74</f>
        <v>0.65277777777777779</v>
      </c>
      <c r="AA74" s="39" t="s">
        <v>81</v>
      </c>
      <c r="AB74" s="10">
        <v>81</v>
      </c>
      <c r="AC74" s="11" t="str">
        <f ca="1">CONCATENATE(TEXT(INT(CEILING(INDIRECT("AB74"),5)/60),"00"),":",TEXT(MOD(CEILING(INDIRECT("AB74"),5),60),"00"))</f>
        <v>01:25</v>
      </c>
    </row>
    <row r="75" spans="2:29" ht="13.5" customHeight="1" x14ac:dyDescent="0.2">
      <c r="B75" s="9">
        <f ca="1">$B$76-$E$75</f>
        <v>0.71180555555555558</v>
      </c>
      <c r="C75" s="40" t="s">
        <v>73</v>
      </c>
      <c r="D75" s="10">
        <v>111</v>
      </c>
      <c r="E75" s="11" t="str">
        <f ca="1">CONCATENATE(TEXT(INT(CEILING(INDIRECT("D75"),5)/60),"00"),":",TEXT(MOD(CEILING(INDIRECT("D75"),5),60),"00"))</f>
        <v>01:55</v>
      </c>
      <c r="F75" s="9">
        <f ca="1">$F$76-$I$75</f>
        <v>0.72916666666666663</v>
      </c>
      <c r="G75" s="40" t="s">
        <v>63</v>
      </c>
      <c r="H75" s="10">
        <v>92</v>
      </c>
      <c r="I75" s="11" t="str">
        <f ca="1">CONCATENATE(TEXT(INT(CEILING(INDIRECT("H75"),5)/60),"00"),":",TEXT(MOD(CEILING(INDIRECT("H75"),5),60),"00"))</f>
        <v>01:35</v>
      </c>
      <c r="J75" s="9">
        <f ca="1">$J$76-$M$75</f>
        <v>0.70138888888888884</v>
      </c>
      <c r="K75" s="34" t="s">
        <v>86</v>
      </c>
      <c r="L75" s="1">
        <v>121</v>
      </c>
      <c r="M75" s="11" t="str">
        <f ca="1">CONCATENATE(TEXT(INT(CEILING(INDIRECT("L75"),5)/60),"00"),":",TEXT(MOD(CEILING(INDIRECT("L75"),5),60),"00"))</f>
        <v>02:05</v>
      </c>
      <c r="N75" s="9">
        <f ca="1">$N$76-$Q$75</f>
        <v>0.70833333333333326</v>
      </c>
      <c r="O75" s="41" t="s">
        <v>80</v>
      </c>
      <c r="P75" s="10">
        <v>114</v>
      </c>
      <c r="Q75" s="11" t="str">
        <f ca="1">CONCATENATE(TEXT(INT(CEILING(INDIRECT("P75"),5)/60),"00"),":",TEXT(MOD(CEILING(INDIRECT("P75"),5),60),"00"))</f>
        <v>01:55</v>
      </c>
      <c r="R75" s="9">
        <f ca="1">$R$76-$U$75</f>
        <v>0.71180555555555558</v>
      </c>
      <c r="S75" s="40" t="s">
        <v>373</v>
      </c>
      <c r="T75" s="10">
        <v>104</v>
      </c>
      <c r="U75" s="11" t="str">
        <f ca="1">CONCATENATE(TEXT(INT(CEILING(INDIRECT("T75"),5)/60),"00"),":",TEXT(MOD(CEILING(INDIRECT("T75"),5),60),"00"))</f>
        <v>01:45</v>
      </c>
      <c r="V75" s="9">
        <f ca="1">$V$76-$Y$75</f>
        <v>0.69444444444444442</v>
      </c>
      <c r="W75" s="40" t="s">
        <v>53</v>
      </c>
      <c r="X75" s="10">
        <v>96</v>
      </c>
      <c r="Y75" s="11" t="str">
        <f ca="1">CONCATENATE(TEXT(INT(CEILING(INDIRECT("X75"),5)/60),"00"),":",TEXT(MOD(CEILING(INDIRECT("X75"),5),60),"00"))</f>
        <v>01:40</v>
      </c>
      <c r="Z75" s="9">
        <f ca="1">$Z$76-$AC$75</f>
        <v>0.71180555555555558</v>
      </c>
      <c r="AA75" s="40" t="s">
        <v>26</v>
      </c>
      <c r="AB75" s="10">
        <v>107</v>
      </c>
      <c r="AC75" s="11" t="str">
        <f ca="1">CONCATENATE(TEXT(INT(CEILING(INDIRECT("AB75"),5)/60),"00"),":",TEXT(MOD(CEILING(INDIRECT("AB75"),5),60),"00"))</f>
        <v>01:50</v>
      </c>
    </row>
    <row r="76" spans="2:29" ht="13.5" customHeight="1" x14ac:dyDescent="0.2">
      <c r="B76" s="9">
        <f ca="1">$B$77-$E$76</f>
        <v>0.79166666666666663</v>
      </c>
      <c r="C76" s="39" t="s">
        <v>95</v>
      </c>
      <c r="D76" s="10">
        <v>86</v>
      </c>
      <c r="E76" s="11" t="str">
        <f ca="1">CONCATENATE(TEXT(INT(CEILING(INDIRECT("D76"),5)/60),"00"),":",TEXT(MOD(CEILING(INDIRECT("D76"),5),60),"00"))</f>
        <v>01:30</v>
      </c>
      <c r="F76" s="9">
        <f ca="1">$F$77-$I$76</f>
        <v>0.79513888888888884</v>
      </c>
      <c r="G76" s="39" t="s">
        <v>81</v>
      </c>
      <c r="H76" s="10">
        <v>81</v>
      </c>
      <c r="I76" s="11" t="str">
        <f ca="1">CONCATENATE(TEXT(INT(CEILING(INDIRECT("H76"),5)/60),"00"),":",TEXT(MOD(CEILING(INDIRECT("H76"),5),60),"00"))</f>
        <v>01:25</v>
      </c>
      <c r="J76" s="9">
        <f ca="1">$J$77-$M$76</f>
        <v>0.78819444444444442</v>
      </c>
      <c r="K76" s="39" t="s">
        <v>59</v>
      </c>
      <c r="L76" s="10">
        <v>94</v>
      </c>
      <c r="M76" s="11" t="str">
        <f ca="1">CONCATENATE(TEXT(INT(CEILING(INDIRECT("L76"),5)/60),"00"),":",TEXT(MOD(CEILING(INDIRECT("L76"),5),60),"00"))</f>
        <v>01:35</v>
      </c>
      <c r="N76" s="9">
        <f ca="1">$N$77-$Q$76</f>
        <v>0.78819444444444442</v>
      </c>
      <c r="O76" s="39" t="s">
        <v>71</v>
      </c>
      <c r="P76" s="10">
        <v>92</v>
      </c>
      <c r="Q76" s="11" t="str">
        <f ca="1">CONCATENATE(TEXT(INT(CEILING(INDIRECT("P76"),5)/60),"00"),":",TEXT(MOD(CEILING(INDIRECT("P76"),5),60),"00"))</f>
        <v>01:35</v>
      </c>
      <c r="R76" s="9">
        <f ca="1">$R$77-$U$76</f>
        <v>0.78472222222222221</v>
      </c>
      <c r="S76" s="39" t="s">
        <v>374</v>
      </c>
      <c r="T76" s="10">
        <v>96</v>
      </c>
      <c r="U76" s="11" t="str">
        <f ca="1">CONCATENATE(TEXT(INT(CEILING(INDIRECT("T76"),5)/60),"00"),":",TEXT(MOD(CEILING(INDIRECT("T76"),5),60),"00"))</f>
        <v>01:40</v>
      </c>
      <c r="V76" s="9">
        <f ca="1">$V$77-$Y$76</f>
        <v>0.76388888888888884</v>
      </c>
      <c r="W76" s="39" t="s">
        <v>54</v>
      </c>
      <c r="X76" s="10">
        <v>126</v>
      </c>
      <c r="Y76" s="11" t="str">
        <f ca="1">CONCATENATE(TEXT(INT(CEILING(INDIRECT("X76"),5)/60),"00"),":",TEXT(MOD(CEILING(INDIRECT("X76"),5),60),"00"))</f>
        <v>02:10</v>
      </c>
      <c r="Z76" s="9">
        <f ca="1">$Z$77-$AC$76</f>
        <v>0.78819444444444442</v>
      </c>
      <c r="AA76" s="39" t="s">
        <v>29</v>
      </c>
      <c r="AB76" s="10">
        <v>92</v>
      </c>
      <c r="AC76" s="11" t="str">
        <f ca="1">CONCATENATE(TEXT(INT(CEILING(INDIRECT("AB76"),5)/60),"00"),":",TEXT(MOD(CEILING(INDIRECT("AB76"),5),60),"00"))</f>
        <v>01:35</v>
      </c>
    </row>
    <row r="77" spans="2:29" s="6" customFormat="1" ht="13.5" customHeight="1" x14ac:dyDescent="0.2">
      <c r="B77" s="32">
        <v>0.85416666666666663</v>
      </c>
      <c r="C77" s="45" t="s">
        <v>86</v>
      </c>
      <c r="D77" s="33">
        <v>121</v>
      </c>
      <c r="E77" s="11" t="str">
        <f ca="1">CONCATENATE(TEXT(INT(CEILING(INDIRECT("D77"),5)/60),"00"),":",TEXT(MOD(CEILING(INDIRECT("D77"),5),60),"00"))</f>
        <v>02:05</v>
      </c>
      <c r="F77" s="32">
        <v>0.85416666666666663</v>
      </c>
      <c r="G77" s="45" t="s">
        <v>127</v>
      </c>
      <c r="H77" s="233">
        <v>106</v>
      </c>
      <c r="I77" s="11" t="str">
        <f ca="1">CONCATENATE(TEXT(INT(CEILING(INDIRECT("H77"),5)/60),"00"),":",TEXT(MOD(CEILING(INDIRECT("H77"),5),60),"00"))</f>
        <v>01:50</v>
      </c>
      <c r="J77" s="32">
        <v>0.85416666666666663</v>
      </c>
      <c r="K77" s="45" t="s">
        <v>418</v>
      </c>
      <c r="L77" s="33">
        <v>102</v>
      </c>
      <c r="M77" s="11" t="str">
        <f ca="1">CONCATENATE(TEXT(INT(CEILING(INDIRECT("L77"),5)/60),"00"),":",TEXT(MOD(CEILING(INDIRECT("L77"),5),60),"00"))</f>
        <v>01:45</v>
      </c>
      <c r="N77" s="32">
        <v>0.85416666666666663</v>
      </c>
      <c r="O77" s="45" t="s">
        <v>419</v>
      </c>
      <c r="P77" s="33">
        <v>111</v>
      </c>
      <c r="Q77" s="11" t="str">
        <f ca="1">CONCATENATE(TEXT(INT(CEILING(INDIRECT("P77"),5)/60),"00"),":",TEXT(MOD(CEILING(INDIRECT("P77"),5),60),"00"))</f>
        <v>01:55</v>
      </c>
      <c r="R77" s="32">
        <v>0.85416666666666663</v>
      </c>
      <c r="S77" s="45" t="s">
        <v>386</v>
      </c>
      <c r="T77" s="33">
        <v>123</v>
      </c>
      <c r="U77" s="11" t="str">
        <f ca="1">CONCATENATE(TEXT(INT(CEILING(INDIRECT("T77"),5)/60),"00"),":",TEXT(MOD(CEILING(INDIRECT("T77"),5),60),"00"))</f>
        <v>02:05</v>
      </c>
      <c r="V77" s="32">
        <v>0.85416666666666663</v>
      </c>
      <c r="W77" s="45" t="s">
        <v>93</v>
      </c>
      <c r="X77" s="33">
        <v>129</v>
      </c>
      <c r="Y77" s="11" t="str">
        <f ca="1">CONCATENATE(TEXT(INT(CEILING(INDIRECT("X77"),5)/60),"00"),":",TEXT(MOD(CEILING(INDIRECT("X77"),5),60),"00"))</f>
        <v>02:10</v>
      </c>
      <c r="Z77" s="32">
        <v>0.85416666666666663</v>
      </c>
      <c r="AA77" s="45" t="s">
        <v>48</v>
      </c>
      <c r="AB77" s="33">
        <v>92</v>
      </c>
      <c r="AC77" s="11" t="str">
        <f ca="1">CONCATENATE(TEXT(INT(CEILING(INDIRECT("AB77"),5)/60),"00"),":",TEXT(MOD(CEILING(INDIRECT("AB77"),5),60),"00"))</f>
        <v>01:35</v>
      </c>
    </row>
    <row r="78" spans="2:29" ht="13.5" customHeight="1" x14ac:dyDescent="0.2">
      <c r="B78" s="9">
        <f ca="1">IF($B$77+$E$77&gt;1,$B$77+$E$77-1,$B$77+$E$77)</f>
        <v>0.94097222222222221</v>
      </c>
      <c r="C78" s="41" t="s">
        <v>236</v>
      </c>
      <c r="D78" s="12">
        <v>106</v>
      </c>
      <c r="E78" s="11" t="str">
        <f ca="1">CONCATENATE(TEXT(INT(CEILING(INDIRECT("D78"),5)/60),"00"),":",TEXT(MOD(CEILING(INDIRECT("D78"),5),60),"00"))</f>
        <v>01:50</v>
      </c>
      <c r="F78" s="9">
        <f ca="1">IF($F$77+$I$77&gt;1,$F$77+$I$77-1,$F$77+$I$77)</f>
        <v>0.93055555555555558</v>
      </c>
      <c r="G78" s="40" t="s">
        <v>379</v>
      </c>
      <c r="H78" s="10">
        <v>116</v>
      </c>
      <c r="I78" s="11" t="str">
        <f ca="1">CONCATENATE(TEXT(INT(CEILING(INDIRECT("H78"),5)/60),"00"),":",TEXT(MOD(CEILING(INDIRECT("H78"),5),60),"00"))</f>
        <v>02:00</v>
      </c>
      <c r="J78" s="9">
        <f ca="1">IF($J$77+$M$77&gt;1,$J$77+$M$77-1,$J$77+$M$77)</f>
        <v>0.92708333333333326</v>
      </c>
      <c r="K78" s="41" t="s">
        <v>113</v>
      </c>
      <c r="L78" s="12">
        <v>133</v>
      </c>
      <c r="M78" s="11" t="str">
        <f ca="1">CONCATENATE(TEXT(INT(CEILING(INDIRECT("L78"),5)/60),"00"),":",TEXT(MOD(CEILING(INDIRECT("L78"),5),60),"00"))</f>
        <v>02:15</v>
      </c>
      <c r="N78" s="9">
        <f ca="1">IF($N$77+$Q$77&gt;1,$N$77+$Q$77-1,$N$77+$Q$77)</f>
        <v>0.93402777777777768</v>
      </c>
      <c r="O78" s="41" t="s">
        <v>107</v>
      </c>
      <c r="P78" s="12">
        <v>91</v>
      </c>
      <c r="Q78" s="11" t="str">
        <f ca="1">CONCATENATE(TEXT(INT(CEILING(INDIRECT("P78"),5)/60),"00"),":",TEXT(MOD(CEILING(INDIRECT("P78"),5),60),"00"))</f>
        <v>01:35</v>
      </c>
      <c r="R78" s="9">
        <f ca="1">IF($R$77+$U$77&gt;1,$R$77+$U$77-1,$R$77+$U$77)</f>
        <v>0.94097222222222221</v>
      </c>
      <c r="S78" s="41" t="s">
        <v>151</v>
      </c>
      <c r="T78" s="12">
        <v>131</v>
      </c>
      <c r="U78" s="11" t="str">
        <f ca="1">CONCATENATE(TEXT(INT(CEILING(INDIRECT("T78"),5)/60),"00"),":",TEXT(MOD(CEILING(INDIRECT("T78"),5),60),"00"))</f>
        <v>02:15</v>
      </c>
      <c r="V78" s="9">
        <f ca="1">IF($V$77+$Y$77&gt;1,$V$77+$Y$77-1,$V$77+$Y$77)</f>
        <v>0.94444444444444442</v>
      </c>
      <c r="W78" s="41" t="s">
        <v>381</v>
      </c>
      <c r="X78" s="12">
        <v>126</v>
      </c>
      <c r="Y78" s="11" t="str">
        <f ca="1">CONCATENATE(TEXT(INT(CEILING(INDIRECT("X78"),5)/60),"00"),":",TEXT(MOD(CEILING(INDIRECT("X78"),5),60),"00"))</f>
        <v>02:10</v>
      </c>
      <c r="Z78" s="9">
        <f ca="1">IF($Z$77+$AC$77&gt;1,$Z$77+$AC$77-1,$Z$77+$AC$77)</f>
        <v>0.92013888888888884</v>
      </c>
      <c r="AA78" s="41" t="s">
        <v>153</v>
      </c>
      <c r="AB78" s="12">
        <v>107</v>
      </c>
      <c r="AC78" s="11" t="str">
        <f ca="1">CONCATENATE(TEXT(INT(CEILING(INDIRECT("AB78"),5)/60),"00"),":",TEXT(MOD(CEILING(INDIRECT("AB78"),5),60),"00"))</f>
        <v>01:50</v>
      </c>
    </row>
    <row r="79" spans="2:29" ht="13.5" customHeight="1" x14ac:dyDescent="0.2">
      <c r="B79" s="9">
        <f ca="1">IF($B$78+$E$78&gt;1,$B$78+$E$78-1,$B$78+$E$78)</f>
        <v>1.736111111111116E-2</v>
      </c>
      <c r="C79" s="41" t="s">
        <v>97</v>
      </c>
      <c r="D79" s="10">
        <v>98</v>
      </c>
      <c r="E79" s="11" t="str">
        <f ca="1">CONCATENATE(TEXT(INT(CEILING(INDIRECT("D79"),5)/60),"00"),":",TEXT(MOD(CEILING(INDIRECT("D79"),5),60),"00"))</f>
        <v>01:40</v>
      </c>
      <c r="F79" s="9">
        <f ca="1">IF($F$78+$I$78&gt;1,$F$78+$I$78-1,$F$78+$I$78)</f>
        <v>1.388888888888884E-2</v>
      </c>
      <c r="G79" s="41" t="s">
        <v>119</v>
      </c>
      <c r="H79" s="10">
        <v>94</v>
      </c>
      <c r="I79" s="11" t="str">
        <f ca="1">CONCATENATE(TEXT(INT(CEILING(INDIRECT("H79"),5)/60),"00"),":",TEXT(MOD(CEILING(INDIRECT("H79"),5),60),"00"))</f>
        <v>01:35</v>
      </c>
      <c r="J79" s="9">
        <f ca="1">IF($J$78+$M$78&gt;1,$J$78+$M$78-1,$J$78+$M$78)</f>
        <v>2.0833333333333259E-2</v>
      </c>
      <c r="K79" s="41" t="s">
        <v>303</v>
      </c>
      <c r="L79" s="10">
        <v>91</v>
      </c>
      <c r="M79" s="11" t="str">
        <f ca="1">CONCATENATE(TEXT(INT(CEILING(INDIRECT("L79"),5)/60),"00"),":",TEXT(MOD(CEILING(INDIRECT("L79"),5),60),"00"))</f>
        <v>01:35</v>
      </c>
      <c r="N79" s="9">
        <f ca="1">IF($N$78+$Q$78&gt;1,$N$78+$Q$78-1,$N$78+$Q$78)</f>
        <v>0.99999999999999989</v>
      </c>
      <c r="O79" s="41" t="s">
        <v>130</v>
      </c>
      <c r="P79" s="10">
        <v>92</v>
      </c>
      <c r="Q79" s="11" t="str">
        <f ca="1">CONCATENATE(TEXT(INT(CEILING(INDIRECT("P79"),5)/60),"00"),":",TEXT(MOD(CEILING(INDIRECT("P79"),5),60),"00"))</f>
        <v>01:35</v>
      </c>
      <c r="R79" s="9">
        <f ca="1">IF($R$78+$U$78&gt;1,$R$78+$U$78-1,$R$78+$U$78)</f>
        <v>3.4722222222222321E-2</v>
      </c>
      <c r="S79" s="41" t="s">
        <v>387</v>
      </c>
      <c r="T79" s="10">
        <v>108</v>
      </c>
      <c r="U79" s="11" t="str">
        <f ca="1">CONCATENATE(TEXT(INT(CEILING(INDIRECT("T79"),5)/60),"00"),":",TEXT(MOD(CEILING(INDIRECT("T79"),5),60),"00"))</f>
        <v>01:50</v>
      </c>
      <c r="V79" s="9">
        <f ca="1">IF($V$78+$Y$78&gt;1,$V$78+$Y$78-1,$V$78+$Y$78)</f>
        <v>3.4722222222222099E-2</v>
      </c>
      <c r="W79" s="41" t="s">
        <v>19</v>
      </c>
      <c r="X79" s="10">
        <v>129</v>
      </c>
      <c r="Y79" s="11" t="str">
        <f ca="1">CONCATENATE(TEXT(INT(CEILING(INDIRECT("X79"),5)/60),"00"),":",TEXT(MOD(CEILING(INDIRECT("X79"),5),60),"00"))</f>
        <v>02:10</v>
      </c>
      <c r="Z79" s="9">
        <f ca="1">IF($Z$78+$AC$78&gt;1,$Z$78+$AC$78-1,$Z$78+$AC$78)</f>
        <v>0.99652777777777768</v>
      </c>
      <c r="AA79" s="41" t="s">
        <v>107</v>
      </c>
      <c r="AB79" s="10">
        <v>91</v>
      </c>
      <c r="AC79" s="11" t="str">
        <f ca="1">CONCATENATE(TEXT(INT(CEILING(INDIRECT("AB79"),5)/60),"00"),":",TEXT(MOD(CEILING(INDIRECT("AB79"),5),60),"00"))</f>
        <v>01:35</v>
      </c>
    </row>
    <row r="80" spans="2:29" ht="13.5" customHeight="1" x14ac:dyDescent="0.2">
      <c r="B80" s="9">
        <f ca="1">IF($B$79+$E$79&gt;1,$B$79+$E$79-1,$B$79+$E$79)</f>
        <v>8.6805555555555594E-2</v>
      </c>
      <c r="C80" s="41" t="s">
        <v>92</v>
      </c>
      <c r="D80" s="10">
        <v>116</v>
      </c>
      <c r="E80" s="11" t="str">
        <f ca="1">CONCATENATE(TEXT(INT(CEILING(INDIRECT("D80"),5)/60),"00"),":",TEXT(MOD(CEILING(INDIRECT("D80"),5),60),"00"))</f>
        <v>02:00</v>
      </c>
      <c r="F80" s="9">
        <f ca="1">IF($F$79+$I$79&gt;1,$F$79+$I$79-1,$F$79+$I$79)</f>
        <v>7.9861111111111063E-2</v>
      </c>
      <c r="G80" s="41" t="s">
        <v>143</v>
      </c>
      <c r="H80" s="10">
        <v>121</v>
      </c>
      <c r="I80" s="11" t="str">
        <f ca="1">CONCATENATE(TEXT(INT(CEILING(INDIRECT("H80"),5)/60),"00"),":",TEXT(MOD(CEILING(INDIRECT("H80"),5),60),"00"))</f>
        <v>02:05</v>
      </c>
      <c r="J80" s="9">
        <f ca="1">IF($J$79+$M$79&gt;1,$J$79+$M$79-1,$J$79+$M$79)</f>
        <v>8.6805555555555483E-2</v>
      </c>
      <c r="K80" s="41" t="s">
        <v>395</v>
      </c>
      <c r="L80" s="10">
        <v>96</v>
      </c>
      <c r="M80" s="11" t="str">
        <f ca="1">CONCATENATE(TEXT(INT(CEILING(INDIRECT("L80"),5)/60),"00"),":",TEXT(MOD(CEILING(INDIRECT("L80"),5),60),"00"))</f>
        <v>01:40</v>
      </c>
      <c r="N80" s="9">
        <f ca="1">IF($N$79+$Q$79&gt;1,$N$79+$Q$79-1,$N$79+$Q$79)</f>
        <v>6.5972222222222099E-2</v>
      </c>
      <c r="O80" s="41" t="s">
        <v>48</v>
      </c>
      <c r="P80" s="10">
        <v>92</v>
      </c>
      <c r="Q80" s="11" t="str">
        <f ca="1">CONCATENATE(TEXT(INT(CEILING(INDIRECT("P80"),5)/60),"00"),":",TEXT(MOD(CEILING(INDIRECT("P80"),5),60),"00"))</f>
        <v>01:35</v>
      </c>
      <c r="R80" s="9">
        <f ca="1">IF($R$79+$U$79&gt;1,$R$79+$U$79-1,$R$79+$U$79)</f>
        <v>0.11111111111111122</v>
      </c>
      <c r="S80" s="41" t="s">
        <v>388</v>
      </c>
      <c r="T80" s="10">
        <v>144</v>
      </c>
      <c r="U80" s="11" t="str">
        <f ca="1">CONCATENATE(TEXT(INT(CEILING(INDIRECT("T80"),5)/60),"00"),":",TEXT(MOD(CEILING(INDIRECT("T80"),5),60),"00"))</f>
        <v>02:25</v>
      </c>
      <c r="V80" s="9">
        <f ca="1">IF($V$79+$Y$79&gt;1,$V$79+$Y$79-1,$V$79+$Y$79)</f>
        <v>0.12499999999999988</v>
      </c>
      <c r="W80" s="41" t="s">
        <v>18</v>
      </c>
      <c r="X80" s="10">
        <v>131</v>
      </c>
      <c r="Y80" s="11" t="str">
        <f ca="1">CONCATENATE(TEXT(INT(CEILING(INDIRECT("X80"),5)/60),"00"),":",TEXT(MOD(CEILING(INDIRECT("X80"),5),60),"00"))</f>
        <v>02:15</v>
      </c>
      <c r="Z80" s="9">
        <f ca="1">IF($Z$79+$AC$79&gt;1,$Z$79+$AC$79-1,$Z$79+$AC$79)</f>
        <v>6.25E-2</v>
      </c>
      <c r="AA80" s="41" t="s">
        <v>401</v>
      </c>
      <c r="AB80" s="10">
        <v>92</v>
      </c>
      <c r="AC80" s="11" t="str">
        <f ca="1">CONCATENATE(TEXT(INT(CEILING(INDIRECT("AB80"),5)/60),"00"),":",TEXT(MOD(CEILING(INDIRECT("AB80"),5),60),"00"))</f>
        <v>01:35</v>
      </c>
    </row>
    <row r="81" spans="2:29" ht="13.5" customHeight="1" x14ac:dyDescent="0.2">
      <c r="B81" s="9">
        <f ca="1">IF($B$80+$E$80&gt;1,$B$80+$E$80-1,$B$80+$E$80)</f>
        <v>0.17013888888888892</v>
      </c>
      <c r="C81" s="41" t="s">
        <v>134</v>
      </c>
      <c r="D81" s="10">
        <v>84</v>
      </c>
      <c r="E81" s="11" t="str">
        <f ca="1">CONCATENATE(TEXT(INT(CEILING(INDIRECT("D81"),5)/60),"00"),":",TEXT(MOD(CEILING(INDIRECT("D81"),5),60),"00"))</f>
        <v>01:25</v>
      </c>
      <c r="F81" s="9">
        <f ca="1">IF($F$80+$I$80&gt;1,$F$80+$I$80-1,$F$80+$I$80)</f>
        <v>0.16666666666666663</v>
      </c>
      <c r="G81" s="41" t="s">
        <v>397</v>
      </c>
      <c r="H81" s="10">
        <v>91</v>
      </c>
      <c r="I81" s="11" t="str">
        <f ca="1">CONCATENATE(TEXT(INT(CEILING(INDIRECT("H81"),5)/60),"00"),":",TEXT(MOD(CEILING(INDIRECT("H81"),5),60),"00"))</f>
        <v>01:35</v>
      </c>
      <c r="J81" s="9">
        <f ca="1">IF($J$80+$M$80&gt;1,$J$80+$M$80-1,$J$80+$M$80)</f>
        <v>0.15624999999999992</v>
      </c>
      <c r="K81" s="41" t="s">
        <v>383</v>
      </c>
      <c r="L81" s="155">
        <v>117</v>
      </c>
      <c r="M81" s="11" t="str">
        <f ca="1">CONCATENATE(TEXT(INT(CEILING(INDIRECT("L81"),5)/60),"00"),":",TEXT(MOD(CEILING(INDIRECT("L81"),5),60),"00"))</f>
        <v>02:00</v>
      </c>
      <c r="N81" s="9">
        <f ca="1">IF($N$80+$Q$80&gt;1,$N$80+$Q$80-1,$N$80+$Q$80)</f>
        <v>0.13194444444444431</v>
      </c>
      <c r="O81" s="247" t="s">
        <v>78</v>
      </c>
      <c r="P81" s="155">
        <v>88</v>
      </c>
      <c r="Q81" s="11" t="str">
        <f ca="1">CONCATENATE(TEXT(INT(CEILING(INDIRECT("P81"),5)/60),"00"),":",TEXT(MOD(CEILING(INDIRECT("P81"),5),60),"00"))</f>
        <v>01:30</v>
      </c>
      <c r="R81" s="9">
        <f ca="1">IF($R$80+$U$80&gt;1,$R$80+$U$80-1,$R$80+$U$80)</f>
        <v>0.21180555555555564</v>
      </c>
      <c r="S81" s="41" t="s">
        <v>394</v>
      </c>
      <c r="T81" s="10">
        <v>111</v>
      </c>
      <c r="U81" s="11" t="str">
        <f ca="1">CONCATENATE(TEXT(INT(CEILING(INDIRECT("T81"),5)/60),"00"),":",TEXT(MOD(CEILING(INDIRECT("T81"),5),60),"00"))</f>
        <v>01:55</v>
      </c>
      <c r="V81" s="9">
        <f ca="1">IF($V$80+$Y$80&gt;1,$V$80+$Y$80-1,$V$80+$Y$80)</f>
        <v>0.21874999999999989</v>
      </c>
      <c r="W81" s="41" t="s">
        <v>91</v>
      </c>
      <c r="X81" s="10">
        <v>101</v>
      </c>
      <c r="Y81" s="11" t="str">
        <f ca="1">CONCATENATE(TEXT(INT(CEILING(INDIRECT("X81"),5)/60),"00"),":",TEXT(MOD(CEILING(INDIRECT("X81"),5),60),"00"))</f>
        <v>01:45</v>
      </c>
      <c r="Z81" s="9">
        <f ca="1">IF($Z$80+$AC$80&gt;1,$Z$80+$AC$80-1,$Z$80+$AC$80)</f>
        <v>0.12847222222222221</v>
      </c>
      <c r="AA81" s="41" t="s">
        <v>402</v>
      </c>
      <c r="AB81" s="10">
        <v>136</v>
      </c>
      <c r="AC81" s="11" t="str">
        <f ca="1">CONCATENATE(TEXT(INT(CEILING(INDIRECT("AB81"),5)/60),"00"),":",TEXT(MOD(CEILING(INDIRECT("AB81"),5),60),"00"))</f>
        <v>02:20</v>
      </c>
    </row>
    <row r="82" spans="2:29" ht="13.5" customHeight="1" x14ac:dyDescent="0.2">
      <c r="B82" s="9">
        <f ca="1">$B$81+$E$81</f>
        <v>0.22916666666666671</v>
      </c>
      <c r="C82" s="41" t="s">
        <v>30</v>
      </c>
      <c r="D82" s="155">
        <v>86</v>
      </c>
      <c r="E82" s="11" t="str">
        <f ca="1">CONCATENATE(TEXT(INT(CEILING(INDIRECT("D82"),5)/60),"00"),":",TEXT(MOD(CEILING(INDIRECT("D82"),5),60),"00"))</f>
        <v>01:30</v>
      </c>
      <c r="F82" s="9">
        <f ca="1">$F$81+$I$81</f>
        <v>0.23263888888888884</v>
      </c>
      <c r="G82" s="41" t="s">
        <v>398</v>
      </c>
      <c r="H82" s="155">
        <v>83</v>
      </c>
      <c r="I82" s="11" t="str">
        <f ca="1">CONCATENATE(TEXT(INT(CEILING(INDIRECT("H82"),5)/60),"00"),":",TEXT(MOD(CEILING(INDIRECT("H82"),5),60),"00"))</f>
        <v>01:25</v>
      </c>
      <c r="J82" s="9">
        <f ca="1">$J$81+$M$81</f>
        <v>0.23958333333333326</v>
      </c>
      <c r="K82" s="41" t="s">
        <v>390</v>
      </c>
      <c r="L82" s="10">
        <v>71</v>
      </c>
      <c r="M82" s="11" t="str">
        <f ca="1">CONCATENATE(TEXT(INT(CEILING(INDIRECT("L82"),5)/60),"00"),":",TEXT(MOD(CEILING(INDIRECT("L82"),5),60),"00"))</f>
        <v>01:15</v>
      </c>
      <c r="N82" s="9">
        <f ca="1">$N$81+$Q$81</f>
        <v>0.19444444444444431</v>
      </c>
      <c r="O82" s="41" t="s">
        <v>402</v>
      </c>
      <c r="P82" s="155">
        <v>136</v>
      </c>
      <c r="Q82" s="11" t="str">
        <f ca="1">CONCATENATE(TEXT(INT(CEILING(INDIRECT("P82"),5)/60),"00"),":",TEXT(MOD(CEILING(INDIRECT("P82"),5),60),"00"))</f>
        <v>02:20</v>
      </c>
      <c r="R82" s="9">
        <f ca="1">$R$81+$U$81</f>
        <v>0.29166666666666674</v>
      </c>
      <c r="S82" s="41"/>
      <c r="T82" s="155"/>
      <c r="U82" s="11" t="str">
        <f ca="1">CONCATENATE(TEXT(INT(CEILING(INDIRECT("T82"),5)/60),"00"),":",TEXT(MOD(CEILING(INDIRECT("T82"),5),60),"00"))</f>
        <v>00:00</v>
      </c>
      <c r="V82" s="9">
        <f ca="1">$V$81+$Y$81</f>
        <v>0.29166666666666657</v>
      </c>
      <c r="W82" s="41"/>
      <c r="X82" s="155"/>
      <c r="Y82" s="11" t="str">
        <f ca="1">CONCATENATE(TEXT(INT(CEILING(INDIRECT("X82"),5)/60),"00"),":",TEXT(MOD(CEILING(INDIRECT("X82"),5),60),"00"))</f>
        <v>00:00</v>
      </c>
      <c r="Z82" s="9">
        <f ca="1">$Z$81+$AC$81</f>
        <v>0.22569444444444442</v>
      </c>
      <c r="AA82" s="41" t="s">
        <v>130</v>
      </c>
      <c r="AB82" s="155">
        <v>92</v>
      </c>
      <c r="AC82" s="11" t="str">
        <f ca="1">CONCATENATE(TEXT(INT(CEILING(INDIRECT("AB82"),5)/60),"00"),":",TEXT(MOD(CEILING(INDIRECT("AB82"),5),60),"00"))</f>
        <v>01:35</v>
      </c>
    </row>
    <row r="83" spans="2:29" ht="13.5" customHeight="1" x14ac:dyDescent="0.25">
      <c r="B83" s="9">
        <f ca="1">$B$82+$E$82</f>
        <v>0.29166666666666674</v>
      </c>
      <c r="C83" s="43"/>
      <c r="D83" s="154">
        <f ca="1">810-($E$68+$E$69+$E$70+$E$71+$E$72+$E$73+$E$74+$E$75+$E$76)*1440</f>
        <v>0</v>
      </c>
      <c r="E83" s="150" t="str">
        <f ca="1">CONCATENATE(TEXT(INT(CEILING(INDIRECT("D83"),5)/60),"00"),":",TEXT(MOD(CEILING(INDIRECT("D83"),5),60),"00"))</f>
        <v>00:00</v>
      </c>
      <c r="F83" s="9">
        <f ca="1">$F$82+$I$82</f>
        <v>0.29166666666666663</v>
      </c>
      <c r="G83" s="43"/>
      <c r="H83" s="154">
        <f ca="1">810-($I$68+$I$69+$I$70+$I$71+$I$72+$I$73+$I$74+$I$75+$I$76)*1440</f>
        <v>0</v>
      </c>
      <c r="I83" s="150" t="str">
        <f ca="1">CONCATENATE(TEXT(INT(CEILING(INDIRECT("H83"),5)/60),"00"),":",TEXT(MOD(CEILING(INDIRECT("H83"),5),60),"00"))</f>
        <v>00:00</v>
      </c>
      <c r="J83" s="9">
        <f ca="1">$J$82+$M$82</f>
        <v>0.29166666666666657</v>
      </c>
      <c r="K83" s="43"/>
      <c r="L83" s="154">
        <f ca="1">810-($M$68+$M$69+$M$70+$M$71+$M$72+$M$73+$M$74+$M$75+$M$76)*1440</f>
        <v>0</v>
      </c>
      <c r="M83" s="150" t="str">
        <f ca="1">CONCATENATE(TEXT(INT(CEILING(INDIRECT("L83"),5)/60),"00"),":",TEXT(MOD(CEILING(INDIRECT("L83"),5),60),"00"))</f>
        <v>00:00</v>
      </c>
      <c r="N83" s="9">
        <f ca="1">$N$82+$Q$82</f>
        <v>0.29166666666666652</v>
      </c>
      <c r="O83" s="43"/>
      <c r="P83" s="154">
        <f ca="1">810-($Q$68+$Q$69+$Q$70+$Q$71+$Q$72+$Q$73+$Q$74+$Q$75+$Q$76)*1440</f>
        <v>0</v>
      </c>
      <c r="Q83" s="150" t="str">
        <f ca="1">CONCATENATE(TEXT(INT(CEILING(INDIRECT("P83"),5)/60),"00"),":",TEXT(MOD(CEILING(INDIRECT("P83"),5),60),"00"))</f>
        <v>00:00</v>
      </c>
      <c r="R83" s="9">
        <f ca="1">$R$82+$U$82</f>
        <v>0.29166666666666674</v>
      </c>
      <c r="S83" s="43"/>
      <c r="T83" s="154">
        <f ca="1">810-($U$68+$U$69+$U$70+$U$71+$U$72+$U$73+$U$74+$U$75+$U$76)*1440</f>
        <v>0</v>
      </c>
      <c r="U83" s="150" t="str">
        <f ca="1">CONCATENATE(TEXT(INT(CEILING(INDIRECT("T83"),5)/60),"00"),":",TEXT(MOD(CEILING(INDIRECT("T83"),5),60),"00"))</f>
        <v>00:00</v>
      </c>
      <c r="V83" s="9">
        <f ca="1">$V$82+$Y$82</f>
        <v>0.29166666666666657</v>
      </c>
      <c r="W83" s="43"/>
      <c r="X83" s="154">
        <f ca="1">810-($Y$68+$Y$69+$Y$70+$Y$71+$Y$72+$Y$73+$Y$74+$Y$75+$Y$76)*1440</f>
        <v>0</v>
      </c>
      <c r="Y83" s="150" t="str">
        <f ca="1">CONCATENATE(TEXT(INT(CEILING(INDIRECT("X83"),5)/60),"00"),":",TEXT(MOD(CEILING(INDIRECT("X83"),5),60),"00"))</f>
        <v>00:00</v>
      </c>
      <c r="Z83" s="9">
        <f ca="1">$Z$82+$AC$82</f>
        <v>0.29166666666666663</v>
      </c>
      <c r="AA83" s="43"/>
      <c r="AB83" s="154">
        <f ca="1">810-($AC$68+$AC$69+$AC$70+$AC$71+$AC$72+$AC$73+$AC$74+$AC$75+$AC$76)*1440</f>
        <v>0</v>
      </c>
      <c r="AC83" s="150" t="str">
        <f ca="1">CONCATENATE(TEXT(INT(CEILING(INDIRECT("AB83"),5)/60),"00"),":",TEXT(MOD(CEILING(INDIRECT("AB83"),5),60),"00"))</f>
        <v>00:00</v>
      </c>
    </row>
    <row r="84" spans="2:29" ht="13.5" customHeight="1" x14ac:dyDescent="0.25">
      <c r="D84" s="193">
        <f ca="1">630-($E$77+$E$78+$E$79+$E$80+$E$81+$E$82)*1440</f>
        <v>0</v>
      </c>
      <c r="E84" s="11" t="str">
        <f ca="1">CONCATENATE(TEXT(INT(CEILING(INDIRECT("D84"),5)/60),"00"),":",TEXT(MOD(CEILING(INDIRECT("D84"),5),60),"00"))</f>
        <v>00:00</v>
      </c>
      <c r="I84" s="11" t="str">
        <f ca="1">CONCATENATE(TEXT(INT(CEILING(INDIRECT("H84"),5)/60),"00"),":",TEXT(MOD(CEILING(INDIRECT("H84"),5),60),"00"))</f>
        <v>00:00</v>
      </c>
      <c r="L84" s="193">
        <f ca="1">630-($M$77+$M$78+$M$79+$M$80+$M$81+$M$82)*1440</f>
        <v>0</v>
      </c>
      <c r="M84" s="11" t="str">
        <f ca="1">CONCATENATE(TEXT(INT(CEILING(INDIRECT("L84"),5)/60),"00"),":",TEXT(MOD(CEILING(INDIRECT("L84"),5),60),"00"))</f>
        <v>00:00</v>
      </c>
      <c r="P84" s="193">
        <f ca="1">630-($Q$77+$Q$78+$Q$79+$Q$80+$Q$81+$Q$82)*1440</f>
        <v>0</v>
      </c>
      <c r="Q84" s="11" t="str">
        <f ca="1">CONCATENATE(TEXT(INT(CEILING(INDIRECT("P84"),5)/60),"00"),":",TEXT(MOD(CEILING(INDIRECT("P84"),5),60),"00"))</f>
        <v>00:00</v>
      </c>
      <c r="T84" s="193">
        <f ca="1">630-($U$77+$U$78+$U$79+$U$80+$U$81+$U$82)*1440</f>
        <v>0</v>
      </c>
      <c r="U84" s="11" t="str">
        <f ca="1">CONCATENATE(TEXT(INT(CEILING(INDIRECT("T84"),5)/60),"00"),":",TEXT(MOD(CEILING(INDIRECT("T84"),5),60),"00"))</f>
        <v>00:00</v>
      </c>
      <c r="X84" s="193">
        <f ca="1">630-($Y$77+$Y$78+$Y$79+$Y$80+$Y$81+$Y$82)*1440</f>
        <v>0</v>
      </c>
      <c r="Y84" s="11" t="str">
        <f ca="1">CONCATENATE(TEXT(INT(CEILING(INDIRECT("X84"),5)/60),"00"),":",TEXT(MOD(CEILING(INDIRECT("X84"),5),60),"00"))</f>
        <v>00:00</v>
      </c>
      <c r="AB84" s="193">
        <f ca="1">630-($AC$77+$AC$78+$AC$79+$AC$80+$AC$81+$AC$82)*1440</f>
        <v>0</v>
      </c>
      <c r="AC84" s="11" t="str">
        <f ca="1">CONCATENATE(TEXT(INT(CEILING(INDIRECT("AB84"),5)/60),"00"),":",TEXT(MOD(CEILING(INDIRECT("AB84"),5),60),"00"))</f>
        <v>00:00</v>
      </c>
    </row>
    <row r="85" spans="2:29" ht="13.5" customHeight="1" thickBot="1" x14ac:dyDescent="0.25">
      <c r="E85" s="11"/>
      <c r="I85" s="11"/>
      <c r="M85" s="11"/>
      <c r="Q85" s="11"/>
      <c r="U85" s="11"/>
      <c r="Y85" s="11"/>
      <c r="AC85" s="11"/>
    </row>
    <row r="86" spans="2:29" s="6" customFormat="1" ht="13.5" customHeight="1" thickBot="1" x14ac:dyDescent="0.3">
      <c r="B86" s="3" t="s">
        <v>8</v>
      </c>
      <c r="C86" s="4">
        <f>$AA$66+1</f>
        <v>43794</v>
      </c>
      <c r="D86" s="5" t="s">
        <v>7</v>
      </c>
      <c r="E86" s="189"/>
      <c r="F86" s="3" t="s">
        <v>8</v>
      </c>
      <c r="G86" s="4">
        <f>$C$86+1</f>
        <v>43795</v>
      </c>
      <c r="H86" s="5" t="s">
        <v>7</v>
      </c>
      <c r="I86" s="189"/>
      <c r="J86" s="3" t="s">
        <v>8</v>
      </c>
      <c r="K86" s="4">
        <f>$G$86+1</f>
        <v>43796</v>
      </c>
      <c r="L86" s="5" t="s">
        <v>7</v>
      </c>
      <c r="M86" s="189"/>
      <c r="N86" s="3" t="s">
        <v>8</v>
      </c>
      <c r="O86" s="4">
        <f>$K$86+1</f>
        <v>43797</v>
      </c>
      <c r="P86" s="5" t="s">
        <v>7</v>
      </c>
      <c r="Q86" s="189"/>
      <c r="R86" s="3" t="s">
        <v>8</v>
      </c>
      <c r="S86" s="4">
        <f>$O$86+1</f>
        <v>43798</v>
      </c>
      <c r="T86" s="5" t="s">
        <v>7</v>
      </c>
      <c r="U86" s="189"/>
      <c r="V86" s="3" t="s">
        <v>8</v>
      </c>
      <c r="W86" s="4">
        <f>$S$86+1</f>
        <v>43799</v>
      </c>
      <c r="X86" s="5" t="s">
        <v>7</v>
      </c>
      <c r="Y86" s="189"/>
      <c r="Z86"/>
      <c r="AA86"/>
      <c r="AB86"/>
      <c r="AC86"/>
    </row>
    <row r="87" spans="2:29" ht="9" customHeight="1" x14ac:dyDescent="0.25">
      <c r="B87" s="7"/>
      <c r="C87" s="37"/>
      <c r="D87" s="8"/>
      <c r="E87" s="11"/>
      <c r="F87" s="7"/>
      <c r="G87" s="37"/>
      <c r="H87" s="8"/>
      <c r="I87" s="11"/>
      <c r="J87" s="7"/>
      <c r="K87" s="37"/>
      <c r="L87" s="8"/>
      <c r="M87" s="11"/>
      <c r="N87" s="7"/>
      <c r="O87" s="37"/>
      <c r="P87" s="8"/>
      <c r="Q87" s="11"/>
      <c r="R87" s="7"/>
      <c r="S87" s="37"/>
      <c r="T87" s="8"/>
      <c r="U87" s="11"/>
      <c r="V87" s="7"/>
      <c r="W87" s="37"/>
      <c r="X87" s="8"/>
      <c r="Y87" s="11"/>
      <c r="Z87"/>
      <c r="AA87"/>
      <c r="AB87"/>
      <c r="AC87"/>
    </row>
    <row r="88" spans="2:29" ht="13.5" customHeight="1" x14ac:dyDescent="0.25">
      <c r="B88" s="9">
        <f ca="1">$B$89-$E$88</f>
        <v>0.29166666666666674</v>
      </c>
      <c r="C88" s="38"/>
      <c r="D88" s="10"/>
      <c r="E88" s="11" t="str">
        <f ca="1">CONCATENATE(TEXT(INT(CEILING(INDIRECT("D88"),5)/60),"00"),":",TEXT(MOD(CEILING(INDIRECT("D88"),5),60),"00"))</f>
        <v>00:00</v>
      </c>
      <c r="F88" s="9">
        <f ca="1">$F$89-$I$88</f>
        <v>0.29166666666666663</v>
      </c>
      <c r="G88" s="38"/>
      <c r="H88" s="10"/>
      <c r="I88" s="11" t="str">
        <f ca="1">CONCATENATE(TEXT(INT(CEILING(INDIRECT("H88"),5)/60),"00"),":",TEXT(MOD(CEILING(INDIRECT("H88"),5),60),"00"))</f>
        <v>00:00</v>
      </c>
      <c r="J88" s="9">
        <f ca="1">$J$89-$M$88</f>
        <v>0.29166666666666652</v>
      </c>
      <c r="K88" s="38"/>
      <c r="L88" s="10"/>
      <c r="M88" s="11" t="str">
        <f ca="1">CONCATENATE(TEXT(INT(CEILING(INDIRECT("L88"),5)/60),"00"),":",TEXT(MOD(CEILING(INDIRECT("L88"),5),60),"00"))</f>
        <v>00:00</v>
      </c>
      <c r="N88" s="9">
        <f ca="1">$N$89-$Q$88</f>
        <v>0.29513888888888884</v>
      </c>
      <c r="O88" s="38"/>
      <c r="P88" s="10"/>
      <c r="Q88" s="11" t="str">
        <f ca="1">CONCATENATE(TEXT(INT(CEILING(INDIRECT("P88"),5)/60),"00"),":",TEXT(MOD(CEILING(INDIRECT("P88"),5),60),"00"))</f>
        <v>00:00</v>
      </c>
      <c r="R88" s="9">
        <f ca="1">$R$89-$U$88</f>
        <v>0.29166666666666663</v>
      </c>
      <c r="S88" s="38"/>
      <c r="T88" s="10"/>
      <c r="U88" s="11" t="str">
        <f ca="1">CONCATENATE(TEXT(INT(CEILING(INDIRECT("T88"),5)/60),"00"),":",TEXT(MOD(CEILING(INDIRECT("T88"),5),60),"00"))</f>
        <v>00:00</v>
      </c>
      <c r="V88" s="9">
        <f ca="1">$V$89-$Y$88</f>
        <v>0.29166666666666669</v>
      </c>
      <c r="W88" s="38"/>
      <c r="X88" s="10"/>
      <c r="Y88" s="11" t="str">
        <f ca="1">CONCATENATE(TEXT(INT(CEILING(INDIRECT("X88"),5)/60),"00"),":",TEXT(MOD(CEILING(INDIRECT("X88"),5),60),"00"))</f>
        <v>00:00</v>
      </c>
      <c r="Z88"/>
      <c r="AC88"/>
    </row>
    <row r="89" spans="2:29" ht="13.5" customHeight="1" x14ac:dyDescent="0.25">
      <c r="B89" s="9">
        <f ca="1">$B$90-$E$89</f>
        <v>0.29166666666666674</v>
      </c>
      <c r="C89" s="34" t="s">
        <v>301</v>
      </c>
      <c r="D89" s="1">
        <v>98</v>
      </c>
      <c r="E89" s="11" t="str">
        <f ca="1">CONCATENATE(TEXT(INT(CEILING(INDIRECT("D89"),5)/60),"00"),":",TEXT(MOD(CEILING(INDIRECT("D89"),5),60),"00"))</f>
        <v>01:40</v>
      </c>
      <c r="F89" s="9">
        <f ca="1">$F$90-$I$89</f>
        <v>0.29166666666666663</v>
      </c>
      <c r="G89" s="34" t="s">
        <v>302</v>
      </c>
      <c r="H89" s="1">
        <v>93</v>
      </c>
      <c r="I89" s="11" t="str">
        <f ca="1">CONCATENATE(TEXT(INT(CEILING(INDIRECT("H89"),5)/60),"00"),":",TEXT(MOD(CEILING(INDIRECT("H89"),5),60),"00"))</f>
        <v>01:35</v>
      </c>
      <c r="J89" s="9">
        <f ca="1">$J$90-$M$89</f>
        <v>0.29166666666666652</v>
      </c>
      <c r="M89" s="11" t="str">
        <f ca="1">CONCATENATE(TEXT(INT(CEILING(INDIRECT("L89"),5)/60),"00"),":",TEXT(MOD(CEILING(INDIRECT("L89"),5),60),"00"))</f>
        <v>00:00</v>
      </c>
      <c r="N89" s="9">
        <f ca="1">$N$90-$Q$89</f>
        <v>0.29513888888888884</v>
      </c>
      <c r="O89" s="34" t="s">
        <v>403</v>
      </c>
      <c r="P89" s="1">
        <v>87</v>
      </c>
      <c r="Q89" s="11" t="str">
        <f ca="1">CONCATENATE(TEXT(INT(CEILING(INDIRECT("P89"),5)/60),"00"),":",TEXT(MOD(CEILING(INDIRECT("P89"),5),60),"00"))</f>
        <v>01:30</v>
      </c>
      <c r="R89" s="9">
        <f ca="1">$R$90-$U$89</f>
        <v>0.29166666666666663</v>
      </c>
      <c r="S89" s="39"/>
      <c r="T89" s="10"/>
      <c r="U89" s="11" t="str">
        <f ca="1">CONCATENATE(TEXT(INT(CEILING(INDIRECT("T89"),5)/60),"00"),":",TEXT(MOD(CEILING(INDIRECT("T89"),5),60),"00"))</f>
        <v>00:00</v>
      </c>
      <c r="V89" s="9">
        <f ca="1">$V$90-$Y$89</f>
        <v>0.29166666666666669</v>
      </c>
      <c r="W89" s="39" t="s">
        <v>389</v>
      </c>
      <c r="X89" s="10">
        <v>88</v>
      </c>
      <c r="Y89" s="11" t="str">
        <f ca="1">CONCATENATE(TEXT(INT(CEILING(INDIRECT("X89"),5)/60),"00"),":",TEXT(MOD(CEILING(INDIRECT("X89"),5),60),"00"))</f>
        <v>01:30</v>
      </c>
      <c r="Z89"/>
      <c r="AA89"/>
      <c r="AB89"/>
      <c r="AC89"/>
    </row>
    <row r="90" spans="2:29" ht="13.5" customHeight="1" x14ac:dyDescent="0.25">
      <c r="B90" s="9">
        <f ca="1">$B$91-$E$90</f>
        <v>0.36111111111111116</v>
      </c>
      <c r="C90" s="39" t="s">
        <v>377</v>
      </c>
      <c r="D90" s="10">
        <v>104</v>
      </c>
      <c r="E90" s="11" t="str">
        <f ca="1">CONCATENATE(TEXT(INT(CEILING(INDIRECT("D90"),5)/60),"00"),":",TEXT(MOD(CEILING(INDIRECT("D90"),5),60),"00"))</f>
        <v>01:45</v>
      </c>
      <c r="F90" s="9">
        <f ca="1">$F$91-$I$90</f>
        <v>0.35763888888888884</v>
      </c>
      <c r="G90" s="34" t="s">
        <v>396</v>
      </c>
      <c r="H90" s="1">
        <v>91</v>
      </c>
      <c r="I90" s="11" t="str">
        <f ca="1">CONCATENATE(TEXT(INT(CEILING(INDIRECT("H90"),5)/60),"00"),":",TEXT(MOD(CEILING(INDIRECT("H90"),5),60),"00"))</f>
        <v>01:35</v>
      </c>
      <c r="J90" s="9">
        <f ca="1">$J$91-$M$90</f>
        <v>0.29166666666666652</v>
      </c>
      <c r="K90" s="39" t="s">
        <v>74</v>
      </c>
      <c r="L90" s="10">
        <v>151</v>
      </c>
      <c r="M90" s="11" t="str">
        <f ca="1">CONCATENATE(TEXT(INT(CEILING(INDIRECT("L90"),5)/60),"00"),":",TEXT(MOD(CEILING(INDIRECT("L90"),5),60),"00"))</f>
        <v>02:35</v>
      </c>
      <c r="N90" s="9">
        <f ca="1">$N$91-$Q$90</f>
        <v>0.35763888888888884</v>
      </c>
      <c r="O90" s="34" t="s">
        <v>400</v>
      </c>
      <c r="P90" s="1">
        <v>91</v>
      </c>
      <c r="Q90" s="11" t="str">
        <f ca="1">CONCATENATE(TEXT(INT(CEILING(INDIRECT("P90"),5)/60),"00"),":",TEXT(MOD(CEILING(INDIRECT("P90"),5),60),"00"))</f>
        <v>01:35</v>
      </c>
      <c r="R90" s="9">
        <f ca="1">$R$91-$U$90</f>
        <v>0.29166666666666663</v>
      </c>
      <c r="S90" s="39" t="s">
        <v>45</v>
      </c>
      <c r="T90" s="10">
        <v>102</v>
      </c>
      <c r="U90" s="11" t="str">
        <f ca="1">CONCATENATE(TEXT(INT(CEILING(INDIRECT("T90"),5)/60),"00"),":",TEXT(MOD(CEILING(INDIRECT("T90"),5),60),"00"))</f>
        <v>01:45</v>
      </c>
      <c r="V90" s="9">
        <f ca="1">$V$91-$Y$90</f>
        <v>0.35416666666666669</v>
      </c>
      <c r="W90" s="39" t="s">
        <v>85</v>
      </c>
      <c r="X90" s="10">
        <v>133</v>
      </c>
      <c r="Y90" s="11" t="str">
        <f ca="1">CONCATENATE(TEXT(INT(CEILING(INDIRECT("X90"),5)/60),"00"),":",TEXT(MOD(CEILING(INDIRECT("X90"),5),60),"00"))</f>
        <v>02:15</v>
      </c>
      <c r="Z90"/>
      <c r="AA90"/>
      <c r="AB90"/>
      <c r="AC90"/>
    </row>
    <row r="91" spans="2:29" ht="13.5" customHeight="1" x14ac:dyDescent="0.25">
      <c r="B91" s="9">
        <f ca="1">$B$92-$E$91</f>
        <v>0.43402777777777785</v>
      </c>
      <c r="C91" s="39" t="s">
        <v>66</v>
      </c>
      <c r="D91" s="10">
        <v>117</v>
      </c>
      <c r="E91" s="11" t="str">
        <f ca="1">CONCATENATE(TEXT(INT(CEILING(INDIRECT("D91"),5)/60),"00"),":",TEXT(MOD(CEILING(INDIRECT("D91"),5),60),"00"))</f>
        <v>02:00</v>
      </c>
      <c r="F91" s="9">
        <f ca="1">$F$92-$I$91</f>
        <v>0.42361111111111105</v>
      </c>
      <c r="G91" s="39" t="s">
        <v>56</v>
      </c>
      <c r="H91" s="10">
        <v>106</v>
      </c>
      <c r="I91" s="11" t="str">
        <f ca="1">CONCATENATE(TEXT(INT(CEILING(INDIRECT("H91"),5)/60),"00"),":",TEXT(MOD(CEILING(INDIRECT("H91"),5),60),"00"))</f>
        <v>01:50</v>
      </c>
      <c r="J91" s="9">
        <f ca="1">$J$92-$M$91</f>
        <v>0.39930555555555541</v>
      </c>
      <c r="K91" s="39" t="s">
        <v>380</v>
      </c>
      <c r="L91" s="10">
        <v>101</v>
      </c>
      <c r="M91" s="11" t="str">
        <f ca="1">CONCATENATE(TEXT(INT(CEILING(INDIRECT("L91"),5)/60),"00"),":",TEXT(MOD(CEILING(INDIRECT("L91"),5),60),"00"))</f>
        <v>01:45</v>
      </c>
      <c r="N91" s="9">
        <f ca="1">$N$92-$Q$91</f>
        <v>0.42361111111111105</v>
      </c>
      <c r="O91" s="41" t="s">
        <v>88</v>
      </c>
      <c r="P91" s="10">
        <v>93</v>
      </c>
      <c r="Q91" s="11" t="str">
        <f ca="1">CONCATENATE(TEXT(INT(CEILING(INDIRECT("P91"),5)/60),"00"),":",TEXT(MOD(CEILING(INDIRECT("P91"),5),60),"00"))</f>
        <v>01:35</v>
      </c>
      <c r="R91" s="9">
        <f ca="1">$R$92-$U$91</f>
        <v>0.36458333333333331</v>
      </c>
      <c r="S91" s="39" t="s">
        <v>46</v>
      </c>
      <c r="T91" s="10">
        <v>106</v>
      </c>
      <c r="U91" s="11" t="str">
        <f ca="1">CONCATENATE(TEXT(INT(CEILING(INDIRECT("T91"),5)/60),"00"),":",TEXT(MOD(CEILING(INDIRECT("T91"),5),60),"00"))</f>
        <v>01:50</v>
      </c>
      <c r="V91" s="9">
        <f ca="1">$V$92-$Y$91</f>
        <v>0.44791666666666669</v>
      </c>
      <c r="W91" s="39" t="s">
        <v>31</v>
      </c>
      <c r="X91" s="10">
        <v>101</v>
      </c>
      <c r="Y91" s="11" t="str">
        <f ca="1">CONCATENATE(TEXT(INT(CEILING(INDIRECT("X91"),5)/60),"00"),":",TEXT(MOD(CEILING(INDIRECT("X91"),5),60),"00"))</f>
        <v>01:45</v>
      </c>
      <c r="Z91"/>
      <c r="AA91"/>
      <c r="AB91"/>
      <c r="AC91"/>
    </row>
    <row r="92" spans="2:29" ht="13.5" customHeight="1" x14ac:dyDescent="0.25">
      <c r="B92" s="9">
        <f ca="1">$B$93-$E$92</f>
        <v>0.51736111111111116</v>
      </c>
      <c r="C92" s="39" t="s">
        <v>78</v>
      </c>
      <c r="D92" s="10">
        <v>89</v>
      </c>
      <c r="E92" s="11" t="str">
        <f ca="1">CONCATENATE(TEXT(INT(CEILING(INDIRECT("D92"),5)/60),"00"),":",TEXT(MOD(CEILING(INDIRECT("D92"),5),60),"00"))</f>
        <v>01:30</v>
      </c>
      <c r="F92" s="9">
        <f ca="1">$F$93-$I$92</f>
        <v>0.49999999999999994</v>
      </c>
      <c r="G92" s="39" t="s">
        <v>60</v>
      </c>
      <c r="H92" s="10">
        <v>101</v>
      </c>
      <c r="I92" s="11" t="str">
        <f ca="1">CONCATENATE(TEXT(INT(CEILING(INDIRECT("H92"),5)/60),"00"),":",TEXT(MOD(CEILING(INDIRECT("H92"),5),60),"00"))</f>
        <v>01:45</v>
      </c>
      <c r="J92" s="9">
        <f ca="1">$J$93-$M$92</f>
        <v>0.4722222222222221</v>
      </c>
      <c r="K92" s="39" t="s">
        <v>83</v>
      </c>
      <c r="L92" s="10">
        <v>96</v>
      </c>
      <c r="M92" s="11" t="str">
        <f ca="1">CONCATENATE(TEXT(INT(CEILING(INDIRECT("L92"),5)/60),"00"),":",TEXT(MOD(CEILING(INDIRECT("L92"),5),60),"00"))</f>
        <v>01:40</v>
      </c>
      <c r="N92" s="9">
        <f ca="1">$N$93-$Q$92</f>
        <v>0.48958333333333326</v>
      </c>
      <c r="O92" s="39" t="s">
        <v>82</v>
      </c>
      <c r="P92" s="10">
        <v>96</v>
      </c>
      <c r="Q92" s="11" t="str">
        <f ca="1">CONCATENATE(TEXT(INT(CEILING(INDIRECT("P92"),5)/60),"00"),":",TEXT(MOD(CEILING(INDIRECT("P92"),5),60),"00"))</f>
        <v>01:40</v>
      </c>
      <c r="R92" s="9">
        <f ca="1">$R$93-$U$92</f>
        <v>0.44097222222222221</v>
      </c>
      <c r="S92" s="39" t="s">
        <v>86</v>
      </c>
      <c r="T92" s="10">
        <v>121</v>
      </c>
      <c r="U92" s="11" t="str">
        <f ca="1">CONCATENATE(TEXT(INT(CEILING(INDIRECT("T92"),5)/60),"00"),":",TEXT(MOD(CEILING(INDIRECT("T92"),5),60),"00"))</f>
        <v>02:05</v>
      </c>
      <c r="V92" s="9">
        <f ca="1">$V$93-$Y$92</f>
        <v>0.52083333333333337</v>
      </c>
      <c r="W92" s="39" t="s">
        <v>32</v>
      </c>
      <c r="X92" s="10">
        <v>97</v>
      </c>
      <c r="Y92" s="11" t="str">
        <f ca="1">CONCATENATE(TEXT(INT(CEILING(INDIRECT("X92"),5)/60),"00"),":",TEXT(MOD(CEILING(INDIRECT("X92"),5),60),"00"))</f>
        <v>01:40</v>
      </c>
      <c r="Z92"/>
      <c r="AC92"/>
    </row>
    <row r="93" spans="2:29" ht="13.5" customHeight="1" x14ac:dyDescent="0.25">
      <c r="B93" s="9">
        <f ca="1">$B$94-$E$93</f>
        <v>0.57986111111111116</v>
      </c>
      <c r="C93" s="39" t="s">
        <v>68</v>
      </c>
      <c r="D93" s="10">
        <v>94</v>
      </c>
      <c r="E93" s="11" t="str">
        <f ca="1">CONCATENATE(TEXT(INT(CEILING(INDIRECT("D93"),5)/60),"00"),":",TEXT(MOD(CEILING(INDIRECT("D93"),5),60),"00"))</f>
        <v>01:35</v>
      </c>
      <c r="F93" s="9">
        <f ca="1">$F$94-$I$93</f>
        <v>0.57291666666666663</v>
      </c>
      <c r="G93" s="40" t="s">
        <v>376</v>
      </c>
      <c r="H93" s="10">
        <v>101</v>
      </c>
      <c r="I93" s="11" t="str">
        <f ca="1">CONCATENATE(TEXT(INT(CEILING(INDIRECT("H93"),5)/60),"00"),":",TEXT(MOD(CEILING(INDIRECT("H93"),5),60),"00"))</f>
        <v>01:45</v>
      </c>
      <c r="J93" s="9">
        <f ca="1">$J$94-$M$93</f>
        <v>0.54166666666666652</v>
      </c>
      <c r="K93" s="39" t="s">
        <v>273</v>
      </c>
      <c r="L93" s="10">
        <v>116</v>
      </c>
      <c r="M93" s="11" t="str">
        <f ca="1">CONCATENATE(TEXT(INT(CEILING(INDIRECT("L93"),5)/60),"00"),":",TEXT(MOD(CEILING(INDIRECT("L93"),5),60),"00"))</f>
        <v>02:00</v>
      </c>
      <c r="N93" s="9">
        <f ca="1">$N$94-$Q$93</f>
        <v>0.55902777777777768</v>
      </c>
      <c r="O93" s="40" t="s">
        <v>89</v>
      </c>
      <c r="P93" s="10">
        <v>98</v>
      </c>
      <c r="Q93" s="11" t="str">
        <f ca="1">CONCATENATE(TEXT(INT(CEILING(INDIRECT("P93"),5)/60),"00"),":",TEXT(MOD(CEILING(INDIRECT("P93"),5),60),"00"))</f>
        <v>01:40</v>
      </c>
      <c r="R93" s="9">
        <f ca="1">$R$94-$U$93</f>
        <v>0.52777777777777779</v>
      </c>
      <c r="S93" s="40" t="s">
        <v>50</v>
      </c>
      <c r="T93" s="10">
        <v>103</v>
      </c>
      <c r="U93" s="11" t="str">
        <f ca="1">CONCATENATE(TEXT(INT(CEILING(INDIRECT("T93"),5)/60),"00"),":",TEXT(MOD(CEILING(INDIRECT("T93"),5),60),"00"))</f>
        <v>01:45</v>
      </c>
      <c r="V93" s="9">
        <f ca="1">$V$94-$Y$93</f>
        <v>0.59027777777777779</v>
      </c>
      <c r="W93" s="41" t="s">
        <v>30</v>
      </c>
      <c r="X93" s="155">
        <v>86</v>
      </c>
      <c r="Y93" s="11" t="str">
        <f ca="1">CONCATENATE(TEXT(INT(CEILING(INDIRECT("X93"),5)/60),"00"),":",TEXT(MOD(CEILING(INDIRECT("X93"),5),60),"00"))</f>
        <v>01:30</v>
      </c>
      <c r="Z93"/>
      <c r="AA93"/>
      <c r="AB93"/>
      <c r="AC93"/>
    </row>
    <row r="94" spans="2:29" ht="13.5" customHeight="1" x14ac:dyDescent="0.25">
      <c r="B94" s="9">
        <f ca="1">$B$95-$E$94</f>
        <v>0.64583333333333337</v>
      </c>
      <c r="C94" s="40" t="s">
        <v>378</v>
      </c>
      <c r="D94" s="10">
        <v>91</v>
      </c>
      <c r="E94" s="11" t="str">
        <f ca="1">CONCATENATE(TEXT(INT(CEILING(INDIRECT("D94"),5)/60),"00"),":",TEXT(MOD(CEILING(INDIRECT("D94"),5),60),"00"))</f>
        <v>01:35</v>
      </c>
      <c r="F94" s="9">
        <f ca="1">$F$95-$I$94</f>
        <v>0.64583333333333326</v>
      </c>
      <c r="G94" s="41" t="s">
        <v>61</v>
      </c>
      <c r="H94" s="10">
        <v>117</v>
      </c>
      <c r="I94" s="11" t="str">
        <f ca="1">CONCATENATE(TEXT(INT(CEILING(INDIRECT("H94"),5)/60),"00"),":",TEXT(MOD(CEILING(INDIRECT("H94"),5),60),"00"))</f>
        <v>02:00</v>
      </c>
      <c r="J94" s="9">
        <f ca="1">$J$95-$M$94</f>
        <v>0.62499999999999989</v>
      </c>
      <c r="K94" s="40" t="s">
        <v>379</v>
      </c>
      <c r="L94" s="10">
        <v>116</v>
      </c>
      <c r="M94" s="11" t="str">
        <f ca="1">CONCATENATE(TEXT(INT(CEILING(INDIRECT("L94"),5)/60),"00"),":",TEXT(MOD(CEILING(INDIRECT("L94"),5),60),"00"))</f>
        <v>02:00</v>
      </c>
      <c r="N94" s="9">
        <f ca="1">$N$95-$Q$94</f>
        <v>0.6284722222222221</v>
      </c>
      <c r="O94" s="39" t="s">
        <v>75</v>
      </c>
      <c r="P94" s="10">
        <v>106</v>
      </c>
      <c r="Q94" s="11" t="str">
        <f ca="1">CONCATENATE(TEXT(INT(CEILING(INDIRECT("P94"),5)/60),"00"),":",TEXT(MOD(CEILING(INDIRECT("P94"),5),60),"00"))</f>
        <v>01:50</v>
      </c>
      <c r="R94" s="9">
        <f ca="1">$R$95-$U$94</f>
        <v>0.60069444444444442</v>
      </c>
      <c r="S94" s="41" t="s">
        <v>51</v>
      </c>
      <c r="T94" s="10">
        <v>131</v>
      </c>
      <c r="U94" s="11" t="str">
        <f ca="1">CONCATENATE(TEXT(INT(CEILING(INDIRECT("T94"),5)/60),"00"),":",TEXT(MOD(CEILING(INDIRECT("T94"),5),60),"00"))</f>
        <v>02:15</v>
      </c>
      <c r="V94" s="9">
        <f ca="1">$V$95-$Y$94</f>
        <v>0.65277777777777779</v>
      </c>
      <c r="W94" s="41" t="s">
        <v>35</v>
      </c>
      <c r="X94" s="10">
        <v>82</v>
      </c>
      <c r="Y94" s="11" t="str">
        <f ca="1">CONCATENATE(TEXT(INT(CEILING(INDIRECT("X94"),5)/60),"00"),":",TEXT(MOD(CEILING(INDIRECT("X94"),5),60),"00"))</f>
        <v>01:25</v>
      </c>
      <c r="Z94"/>
      <c r="AC94"/>
    </row>
    <row r="95" spans="2:29" ht="13.5" customHeight="1" x14ac:dyDescent="0.25">
      <c r="B95" s="9">
        <f ca="1">$B$96-$E$95</f>
        <v>0.71180555555555558</v>
      </c>
      <c r="C95" s="40" t="s">
        <v>73</v>
      </c>
      <c r="D95" s="10">
        <v>111</v>
      </c>
      <c r="E95" s="11" t="str">
        <f ca="1">CONCATENATE(TEXT(INT(CEILING(INDIRECT("D95"),5)/60),"00"),":",TEXT(MOD(CEILING(INDIRECT("D95"),5),60),"00"))</f>
        <v>01:55</v>
      </c>
      <c r="F95" s="9">
        <f ca="1">$F$96-$I$95</f>
        <v>0.72916666666666663</v>
      </c>
      <c r="G95" s="40" t="s">
        <v>63</v>
      </c>
      <c r="H95" s="10">
        <v>92</v>
      </c>
      <c r="I95" s="11" t="str">
        <f ca="1">CONCATENATE(TEXT(INT(CEILING(INDIRECT("H95"),5)/60),"00"),":",TEXT(MOD(CEILING(INDIRECT("H95"),5),60),"00"))</f>
        <v>01:35</v>
      </c>
      <c r="J95" s="9">
        <f ca="1">$J$96-$M$95</f>
        <v>0.70833333333333326</v>
      </c>
      <c r="K95" s="41" t="s">
        <v>80</v>
      </c>
      <c r="L95" s="10">
        <v>114</v>
      </c>
      <c r="M95" s="11" t="str">
        <f ca="1">CONCATENATE(TEXT(INT(CEILING(INDIRECT("L95"),5)/60),"00"),":",TEXT(MOD(CEILING(INDIRECT("L95"),5),60),"00"))</f>
        <v>01:55</v>
      </c>
      <c r="N95" s="9">
        <f ca="1">$N$96-$Q$95</f>
        <v>0.70486111111111105</v>
      </c>
      <c r="O95" s="39" t="s">
        <v>15</v>
      </c>
      <c r="P95" s="10">
        <v>120</v>
      </c>
      <c r="Q95" s="11" t="str">
        <f ca="1">CONCATENATE(TEXT(INT(CEILING(INDIRECT("P95"),5)/60),"00"),":",TEXT(MOD(CEILING(INDIRECT("P95"),5),60),"00"))</f>
        <v>02:00</v>
      </c>
      <c r="R95" s="9">
        <f ca="1">$R$96-$U$95</f>
        <v>0.69444444444444442</v>
      </c>
      <c r="S95" s="40" t="s">
        <v>53</v>
      </c>
      <c r="T95" s="10">
        <v>96</v>
      </c>
      <c r="U95" s="11" t="str">
        <f ca="1">CONCATENATE(TEXT(INT(CEILING(INDIRECT("T95"),5)/60),"00"),":",TEXT(MOD(CEILING(INDIRECT("T95"),5),60),"00"))</f>
        <v>01:40</v>
      </c>
      <c r="V95" s="9">
        <f ca="1">$V$96-$Y$95</f>
        <v>0.71180555555555558</v>
      </c>
      <c r="W95" s="40" t="s">
        <v>373</v>
      </c>
      <c r="X95" s="10">
        <v>104</v>
      </c>
      <c r="Y95" s="11" t="str">
        <f ca="1">CONCATENATE(TEXT(INT(CEILING(INDIRECT("X95"),5)/60),"00"),":",TEXT(MOD(CEILING(INDIRECT("X95"),5),60),"00"))</f>
        <v>01:45</v>
      </c>
      <c r="Z95"/>
      <c r="AC95"/>
    </row>
    <row r="96" spans="2:29" ht="13.5" customHeight="1" x14ac:dyDescent="0.25">
      <c r="B96" s="9">
        <f ca="1">$B$97-$E$96</f>
        <v>0.79166666666666663</v>
      </c>
      <c r="C96" s="39" t="s">
        <v>95</v>
      </c>
      <c r="D96" s="10">
        <v>86</v>
      </c>
      <c r="E96" s="11" t="str">
        <f ca="1">CONCATENATE(TEXT(INT(CEILING(INDIRECT("D96"),5)/60),"00"),":",TEXT(MOD(CEILING(INDIRECT("D96"),5),60),"00"))</f>
        <v>01:30</v>
      </c>
      <c r="F96" s="9">
        <f ca="1">$F$97-$I$96</f>
        <v>0.79513888888888884</v>
      </c>
      <c r="G96" s="39" t="s">
        <v>81</v>
      </c>
      <c r="H96" s="10">
        <v>81</v>
      </c>
      <c r="I96" s="11" t="str">
        <f ca="1">CONCATENATE(TEXT(INT(CEILING(INDIRECT("H96"),5)/60),"00"),":",TEXT(MOD(CEILING(INDIRECT("H96"),5),60),"00"))</f>
        <v>01:25</v>
      </c>
      <c r="J96" s="9">
        <f ca="1">$J$97-$M$96</f>
        <v>0.78819444444444442</v>
      </c>
      <c r="K96" s="39" t="s">
        <v>68</v>
      </c>
      <c r="L96" s="10">
        <v>94</v>
      </c>
      <c r="M96" s="11" t="str">
        <f ca="1">CONCATENATE(TEXT(INT(CEILING(INDIRECT("L96"),5)/60),"00"),":",TEXT(MOD(CEILING(INDIRECT("L96"),5),60),"00"))</f>
        <v>01:35</v>
      </c>
      <c r="N96" s="9">
        <f ca="1">$N$97-$Q$96</f>
        <v>0.78819444444444442</v>
      </c>
      <c r="O96" s="39" t="s">
        <v>59</v>
      </c>
      <c r="P96" s="10">
        <v>94</v>
      </c>
      <c r="Q96" s="11" t="str">
        <f ca="1">CONCATENATE(TEXT(INT(CEILING(INDIRECT("P96"),5)/60),"00"),":",TEXT(MOD(CEILING(INDIRECT("P96"),5),60),"00"))</f>
        <v>01:35</v>
      </c>
      <c r="R96" s="9">
        <f ca="1">$R$97-$U$96</f>
        <v>0.76388888888888884</v>
      </c>
      <c r="S96" s="39" t="s">
        <v>54</v>
      </c>
      <c r="T96" s="10">
        <v>126</v>
      </c>
      <c r="U96" s="11" t="str">
        <f ca="1">CONCATENATE(TEXT(INT(CEILING(INDIRECT("T96"),5)/60),"00"),":",TEXT(MOD(CEILING(INDIRECT("T96"),5),60),"00"))</f>
        <v>02:10</v>
      </c>
      <c r="V96" s="9">
        <f ca="1">$V$97-$Y$96</f>
        <v>0.78472222222222221</v>
      </c>
      <c r="W96" s="39" t="s">
        <v>374</v>
      </c>
      <c r="X96" s="10">
        <v>96</v>
      </c>
      <c r="Y96" s="11" t="str">
        <f ca="1">CONCATENATE(TEXT(INT(CEILING(INDIRECT("X96"),5)/60),"00"),":",TEXT(MOD(CEILING(INDIRECT("X96"),5),60),"00"))</f>
        <v>01:40</v>
      </c>
      <c r="Z96"/>
      <c r="AC96"/>
    </row>
    <row r="97" spans="2:29" ht="13.5" customHeight="1" x14ac:dyDescent="0.25">
      <c r="B97" s="32">
        <v>0.85416666666666663</v>
      </c>
      <c r="C97" s="45" t="s">
        <v>96</v>
      </c>
      <c r="D97" s="33">
        <v>99</v>
      </c>
      <c r="E97" s="11" t="str">
        <f ca="1">CONCATENATE(TEXT(INT(CEILING(INDIRECT("D97"),5)/60),"00"),":",TEXT(MOD(CEILING(INDIRECT("D97"),5),60),"00"))</f>
        <v>01:40</v>
      </c>
      <c r="F97" s="32">
        <v>0.85416666666666663</v>
      </c>
      <c r="G97" s="45" t="s">
        <v>415</v>
      </c>
      <c r="H97" s="33">
        <v>118</v>
      </c>
      <c r="I97" s="11" t="str">
        <f ca="1">CONCATENATE(TEXT(INT(CEILING(INDIRECT("H97"),5)/60),"00"),":",TEXT(MOD(CEILING(INDIRECT("H97"),5),60),"00"))</f>
        <v>02:00</v>
      </c>
      <c r="J97" s="32">
        <v>0.85416666666666663</v>
      </c>
      <c r="K97" s="45" t="s">
        <v>419</v>
      </c>
      <c r="L97" s="33">
        <v>111</v>
      </c>
      <c r="M97" s="11" t="str">
        <f ca="1">CONCATENATE(TEXT(INT(CEILING(INDIRECT("L97"),5)/60),"00"),":",TEXT(MOD(CEILING(INDIRECT("L97"),5),60),"00"))</f>
        <v>01:55</v>
      </c>
      <c r="N97" s="32">
        <v>0.85416666666666663</v>
      </c>
      <c r="O97" s="45" t="s">
        <v>418</v>
      </c>
      <c r="P97" s="33">
        <v>102</v>
      </c>
      <c r="Q97" s="11" t="str">
        <f ca="1">CONCATENATE(TEXT(INT(CEILING(INDIRECT("P97"),5)/60),"00"),":",TEXT(MOD(CEILING(INDIRECT("P97"),5),60),"00"))</f>
        <v>01:45</v>
      </c>
      <c r="R97" s="32">
        <v>0.85416666666666663</v>
      </c>
      <c r="S97" s="45" t="s">
        <v>112</v>
      </c>
      <c r="T97" s="232">
        <v>121</v>
      </c>
      <c r="U97" s="11" t="str">
        <f ca="1">CONCATENATE(TEXT(INT(CEILING(INDIRECT("T97"),5)/60),"00"),":",TEXT(MOD(CEILING(INDIRECT("T97"),5),60),"00"))</f>
        <v>02:05</v>
      </c>
      <c r="V97" s="32">
        <v>0.85416666666666663</v>
      </c>
      <c r="W97" s="45" t="s">
        <v>48</v>
      </c>
      <c r="X97" s="33">
        <v>92</v>
      </c>
      <c r="Y97" s="11" t="str">
        <f ca="1">CONCATENATE(TEXT(INT(CEILING(INDIRECT("X97"),5)/60),"00"),":",TEXT(MOD(CEILING(INDIRECT("X97"),5),60),"00"))</f>
        <v>01:35</v>
      </c>
      <c r="Z97"/>
      <c r="AC97"/>
    </row>
    <row r="98" spans="2:29" ht="13.5" customHeight="1" x14ac:dyDescent="0.25">
      <c r="B98" s="9">
        <f ca="1">IF($B$97+$E$97&gt;1,$B$97+$E$97-1,$B$97+$E$97)</f>
        <v>0.92361111111111105</v>
      </c>
      <c r="C98" s="41" t="s">
        <v>106</v>
      </c>
      <c r="D98" s="12">
        <v>103</v>
      </c>
      <c r="E98" s="11" t="str">
        <f ca="1">CONCATENATE(TEXT(INT(CEILING(INDIRECT("D98"),5)/60),"00"),":",TEXT(MOD(CEILING(INDIRECT("D98"),5),60),"00"))</f>
        <v>01:45</v>
      </c>
      <c r="F98" s="9">
        <f ca="1">IF($F$97+$I$97&gt;1,$F$97+$I$97-1,$F$97+$I$97)</f>
        <v>0.9375</v>
      </c>
      <c r="G98" s="41" t="s">
        <v>127</v>
      </c>
      <c r="H98" s="12">
        <v>106</v>
      </c>
      <c r="I98" s="11" t="str">
        <f ca="1">CONCATENATE(TEXT(INT(CEILING(INDIRECT("H98"),5)/60),"00"),":",TEXT(MOD(CEILING(INDIRECT("H98"),5),60),"00"))</f>
        <v>01:50</v>
      </c>
      <c r="J98" s="9">
        <f ca="1">IF($J$97+$M$97&gt;1,$J$97+$M$97-1,$J$97+$M$97)</f>
        <v>0.93402777777777768</v>
      </c>
      <c r="K98" s="41" t="s">
        <v>130</v>
      </c>
      <c r="L98" s="10">
        <v>92</v>
      </c>
      <c r="M98" s="11" t="str">
        <f ca="1">CONCATENATE(TEXT(INT(CEILING(INDIRECT("L98"),5)/60),"00"),":",TEXT(MOD(CEILING(INDIRECT("L98"),5),60),"00"))</f>
        <v>01:35</v>
      </c>
      <c r="N98" s="9">
        <f ca="1">IF($N$97+$Q$97&gt;1,$N$97+$Q$97-1,$N$97+$Q$97)</f>
        <v>0.92708333333333326</v>
      </c>
      <c r="O98" s="41" t="s">
        <v>303</v>
      </c>
      <c r="P98" s="10">
        <v>91</v>
      </c>
      <c r="Q98" s="11" t="str">
        <f ca="1">CONCATENATE(TEXT(INT(CEILING(INDIRECT("P98"),5)/60),"00"),":",TEXT(MOD(CEILING(INDIRECT("P98"),5),60),"00"))</f>
        <v>01:35</v>
      </c>
      <c r="R98" s="9">
        <f ca="1">IF($R$97+$U$97&gt;1,$R$97+$U$97-1,$R$97+$U$97)</f>
        <v>0.94097222222222221</v>
      </c>
      <c r="S98" s="41" t="s">
        <v>236</v>
      </c>
      <c r="T98" s="12">
        <v>106</v>
      </c>
      <c r="U98" s="11" t="str">
        <f ca="1">CONCATENATE(TEXT(INT(CEILING(INDIRECT("T98"),5)/60),"00"),":",TEXT(MOD(CEILING(INDIRECT("T98"),5),60),"00"))</f>
        <v>01:50</v>
      </c>
      <c r="V98" s="9">
        <f ca="1">IF($V$97+$Y$97&gt;1,$V$97+$Y$97-1,$V$97+$Y$97)</f>
        <v>0.92013888888888884</v>
      </c>
      <c r="W98" s="41" t="s">
        <v>153</v>
      </c>
      <c r="X98" s="12">
        <v>107</v>
      </c>
      <c r="Y98" s="11" t="str">
        <f ca="1">CONCATENATE(TEXT(INT(CEILING(INDIRECT("X98"),5)/60),"00"),":",TEXT(MOD(CEILING(INDIRECT("X98"),5),60),"00"))</f>
        <v>01:50</v>
      </c>
      <c r="Z98"/>
      <c r="AC98"/>
    </row>
    <row r="99" spans="2:29" ht="13.5" customHeight="1" x14ac:dyDescent="0.25">
      <c r="B99" s="9">
        <f ca="1">IF($B$98+$E$98&gt;1,$B$98+$E$98-1,$B$98+$E$98)</f>
        <v>0.99652777777777768</v>
      </c>
      <c r="C99" s="41" t="s">
        <v>112</v>
      </c>
      <c r="D99" s="10">
        <v>121</v>
      </c>
      <c r="E99" s="11" t="str">
        <f ca="1">CONCATENATE(TEXT(INT(CEILING(INDIRECT("D99"),5)/60),"00"),":",TEXT(MOD(CEILING(INDIRECT("D99"),5),60),"00"))</f>
        <v>02:05</v>
      </c>
      <c r="F99" s="9">
        <f ca="1">IF($F$98+$I$98&gt;1,$F$98+$I$98-1,$F$98+$I$98)</f>
        <v>1.388888888888884E-2</v>
      </c>
      <c r="G99" s="41" t="s">
        <v>119</v>
      </c>
      <c r="H99" s="10">
        <v>94</v>
      </c>
      <c r="I99" s="11" t="str">
        <f ca="1">CONCATENATE(TEXT(INT(CEILING(INDIRECT("H99"),5)/60),"00"),":",TEXT(MOD(CEILING(INDIRECT("H99"),5),60),"00"))</f>
        <v>01:35</v>
      </c>
      <c r="J99" s="9">
        <f ca="1">IF($J$98+$M$98&gt;1,$J$98+$M$98-1,$J$98+$M$98)</f>
        <v>0.99999999999999989</v>
      </c>
      <c r="K99" s="41" t="s">
        <v>107</v>
      </c>
      <c r="L99" s="12">
        <v>91</v>
      </c>
      <c r="M99" s="11" t="str">
        <f ca="1">CONCATENATE(TEXT(INT(CEILING(INDIRECT("L99"),5)/60),"00"),":",TEXT(MOD(CEILING(INDIRECT("L99"),5),60),"00"))</f>
        <v>01:35</v>
      </c>
      <c r="N99" s="9">
        <f ca="1">IF($N$98+$Q$98&gt;1,$N$98+$Q$98-1,$N$98+$Q$98)</f>
        <v>0.99305555555555547</v>
      </c>
      <c r="O99" s="41" t="s">
        <v>113</v>
      </c>
      <c r="P99" s="12">
        <v>133</v>
      </c>
      <c r="Q99" s="11" t="str">
        <f ca="1">CONCATENATE(TEXT(INT(CEILING(INDIRECT("P99"),5)/60),"00"),":",TEXT(MOD(CEILING(INDIRECT("P99"),5),60),"00"))</f>
        <v>02:15</v>
      </c>
      <c r="R99" s="9">
        <f ca="1">IF($R$98+$U$98&gt;1,$R$98+$U$98-1,$R$98+$U$98)</f>
        <v>1.736111111111116E-2</v>
      </c>
      <c r="S99" s="41" t="s">
        <v>97</v>
      </c>
      <c r="T99" s="10">
        <v>98</v>
      </c>
      <c r="U99" s="11" t="str">
        <f ca="1">CONCATENATE(TEXT(INT(CEILING(INDIRECT("T99"),5)/60),"00"),":",TEXT(MOD(CEILING(INDIRECT("T99"),5),60),"00"))</f>
        <v>01:40</v>
      </c>
      <c r="V99" s="9">
        <f ca="1">IF($V$98+$Y$98&gt;1,$V$98+$Y$98-1,$V$98+$Y$98)</f>
        <v>0.99652777777777768</v>
      </c>
      <c r="W99" s="41" t="s">
        <v>107</v>
      </c>
      <c r="X99" s="10">
        <v>91</v>
      </c>
      <c r="Y99" s="11" t="str">
        <f ca="1">CONCATENATE(TEXT(INT(CEILING(INDIRECT("X99"),5)/60),"00"),":",TEXT(MOD(CEILING(INDIRECT("X99"),5),60),"00"))</f>
        <v>01:35</v>
      </c>
      <c r="Z99"/>
      <c r="AC99"/>
    </row>
    <row r="100" spans="2:29" ht="13.5" customHeight="1" x14ac:dyDescent="0.25">
      <c r="B100" s="9">
        <f ca="1">IF($B$99+$E$99&gt;1,$B$99+$E$99-1,$B$99+$E$99)</f>
        <v>8.3333333333333259E-2</v>
      </c>
      <c r="C100" s="41" t="s">
        <v>136</v>
      </c>
      <c r="D100" s="10">
        <v>101</v>
      </c>
      <c r="E100" s="11" t="str">
        <f ca="1">CONCATENATE(TEXT(INT(CEILING(INDIRECT("D100"),5)/60),"00"),":",TEXT(MOD(CEILING(INDIRECT("D100"),5),60),"00"))</f>
        <v>01:45</v>
      </c>
      <c r="F100" s="9">
        <f ca="1">IF($F$99+$I$99&gt;1,$F$99+$I$99-1,$F$99+$I$99)</f>
        <v>7.9861111111111063E-2</v>
      </c>
      <c r="G100" s="41" t="s">
        <v>143</v>
      </c>
      <c r="H100" s="10">
        <v>121</v>
      </c>
      <c r="I100" s="11" t="str">
        <f ca="1">CONCATENATE(TEXT(INT(CEILING(INDIRECT("H100"),5)/60),"00"),":",TEXT(MOD(CEILING(INDIRECT("H100"),5),60),"00"))</f>
        <v>02:05</v>
      </c>
      <c r="J100" s="9">
        <f ca="1">IF($J$99+$M$99&gt;1,$J$99+$M$99-1,$J$99+$M$99)</f>
        <v>6.5972222222222099E-2</v>
      </c>
      <c r="K100" s="247" t="s">
        <v>389</v>
      </c>
      <c r="L100" s="155">
        <v>88</v>
      </c>
      <c r="M100" s="11" t="str">
        <f ca="1">CONCATENATE(TEXT(INT(CEILING(INDIRECT("L100"),5)/60),"00"),":",TEXT(MOD(CEILING(INDIRECT("L100"),5),60),"00"))</f>
        <v>01:30</v>
      </c>
      <c r="N100" s="9">
        <f ca="1">IF($N$99+$Q$99&gt;1,$N$99+$Q$99-1,$N$99+$Q$99)</f>
        <v>8.6805555555555358E-2</v>
      </c>
      <c r="O100" s="41" t="s">
        <v>395</v>
      </c>
      <c r="P100" s="10">
        <v>96</v>
      </c>
      <c r="Q100" s="11" t="str">
        <f ca="1">CONCATENATE(TEXT(INT(CEILING(INDIRECT("P100"),5)/60),"00"),":",TEXT(MOD(CEILING(INDIRECT("P100"),5),60),"00"))</f>
        <v>01:40</v>
      </c>
      <c r="R100" s="9">
        <f ca="1">IF($R$99+$U$99&gt;1,$R$99+$U$99-1,$R$99+$U$99)</f>
        <v>8.6805555555555594E-2</v>
      </c>
      <c r="S100" s="41" t="s">
        <v>92</v>
      </c>
      <c r="T100" s="10">
        <v>116</v>
      </c>
      <c r="U100" s="11" t="str">
        <f ca="1">CONCATENATE(TEXT(INT(CEILING(INDIRECT("T100"),5)/60),"00"),":",TEXT(MOD(CEILING(INDIRECT("T100"),5),60),"00"))</f>
        <v>02:00</v>
      </c>
      <c r="V100" s="9">
        <f ca="1">IF($V$99+$Y$99&gt;1,$V$99+$Y$99-1,$V$99+$Y$99)</f>
        <v>6.25E-2</v>
      </c>
      <c r="W100" s="41" t="s">
        <v>401</v>
      </c>
      <c r="X100" s="10">
        <v>92</v>
      </c>
      <c r="Y100" s="11" t="str">
        <f ca="1">CONCATENATE(TEXT(INT(CEILING(INDIRECT("X100"),5)/60),"00"),":",TEXT(MOD(CEILING(INDIRECT("X100"),5),60),"00"))</f>
        <v>01:35</v>
      </c>
      <c r="Z100"/>
      <c r="AC100"/>
    </row>
    <row r="101" spans="2:29" ht="13.5" customHeight="1" x14ac:dyDescent="0.25">
      <c r="B101" s="9">
        <f ca="1">IF($B$100+$E$100&gt;1,$B$100+$E$100-1,$B$100+$E$100)</f>
        <v>0.15624999999999994</v>
      </c>
      <c r="C101" s="41" t="s">
        <v>399</v>
      </c>
      <c r="D101" s="10">
        <v>93</v>
      </c>
      <c r="E101" s="11" t="str">
        <f ca="1">CONCATENATE(TEXT(INT(CEILING(INDIRECT("D101"),5)/60),"00"),":",TEXT(MOD(CEILING(INDIRECT("D101"),5),60),"00"))</f>
        <v>01:35</v>
      </c>
      <c r="F101" s="9">
        <f ca="1">IF($F$100+$I$100&gt;1,$F$100+$I$100-1,$F$100+$I$100)</f>
        <v>0.16666666666666663</v>
      </c>
      <c r="G101" s="41" t="s">
        <v>397</v>
      </c>
      <c r="H101" s="10">
        <v>91</v>
      </c>
      <c r="I101" s="11" t="str">
        <f ca="1">CONCATENATE(TEXT(INT(CEILING(INDIRECT("H101"),5)/60),"00"),":",TEXT(MOD(CEILING(INDIRECT("H101"),5),60),"00"))</f>
        <v>01:35</v>
      </c>
      <c r="J101" s="9">
        <f ca="1">IF($J$100+$M$100&gt;1,$J$100+$M$100-1,$J$100+$M$100)</f>
        <v>0.1284722222222221</v>
      </c>
      <c r="K101" s="41" t="s">
        <v>401</v>
      </c>
      <c r="L101" s="10">
        <v>92</v>
      </c>
      <c r="M101" s="11" t="str">
        <f ca="1">CONCATENATE(TEXT(INT(CEILING(INDIRECT("L101"),5)/60),"00"),":",TEXT(MOD(CEILING(INDIRECT("L101"),5),60),"00"))</f>
        <v>01:35</v>
      </c>
      <c r="N101" s="9">
        <f ca="1">IF($N$100+$Q$100&gt;1,$N$100+$Q$100-1,$N$100+$Q$100)</f>
        <v>0.15624999999999978</v>
      </c>
      <c r="O101" s="41" t="s">
        <v>390</v>
      </c>
      <c r="P101" s="10">
        <v>71</v>
      </c>
      <c r="Q101" s="11" t="str">
        <f ca="1">CONCATENATE(TEXT(INT(CEILING(INDIRECT("P101"),5)/60),"00"),":",TEXT(MOD(CEILING(INDIRECT("P101"),5),60),"00"))</f>
        <v>01:15</v>
      </c>
      <c r="R101" s="9">
        <f ca="1">IF($R$100+$U$100&gt;1,$R$100+$U$100-1,$R$100+$U$100)</f>
        <v>0.17013888888888892</v>
      </c>
      <c r="S101" s="41" t="s">
        <v>134</v>
      </c>
      <c r="T101" s="10">
        <v>84</v>
      </c>
      <c r="U101" s="11" t="str">
        <f ca="1">CONCATENATE(TEXT(INT(CEILING(INDIRECT("T101"),5)/60),"00"),":",TEXT(MOD(CEILING(INDIRECT("T101"),5),60),"00"))</f>
        <v>01:25</v>
      </c>
      <c r="V101" s="9">
        <f ca="1">IF($V$100+$Y$100&gt;1,$V$100+$Y$100-1,$V$100+$Y$100)</f>
        <v>0.12847222222222221</v>
      </c>
      <c r="W101" s="41" t="s">
        <v>402</v>
      </c>
      <c r="X101" s="10">
        <v>136</v>
      </c>
      <c r="Y101" s="11" t="str">
        <f ca="1">CONCATENATE(TEXT(INT(CEILING(INDIRECT("X101"),5)/60),"00"),":",TEXT(MOD(CEILING(INDIRECT("X101"),5),60),"00"))</f>
        <v>02:20</v>
      </c>
      <c r="Z101"/>
      <c r="AC101"/>
    </row>
    <row r="102" spans="2:29" ht="13.5" customHeight="1" x14ac:dyDescent="0.25">
      <c r="B102" s="9">
        <f ca="1">$B$101+$E$101</f>
        <v>0.22222222222222215</v>
      </c>
      <c r="C102" s="41" t="s">
        <v>304</v>
      </c>
      <c r="D102" s="155">
        <v>99</v>
      </c>
      <c r="E102" s="11" t="str">
        <f ca="1">CONCATENATE(TEXT(INT(CEILING(INDIRECT("D102"),5)/60),"00"),":",TEXT(MOD(CEILING(INDIRECT("D102"),5),60),"00"))</f>
        <v>01:40</v>
      </c>
      <c r="F102" s="9">
        <f ca="1">$F$101+$I$101</f>
        <v>0.23263888888888884</v>
      </c>
      <c r="G102" s="41" t="s">
        <v>398</v>
      </c>
      <c r="H102" s="155">
        <v>83</v>
      </c>
      <c r="I102" s="11" t="str">
        <f ca="1">CONCATENATE(TEXT(INT(CEILING(INDIRECT("H102"),5)/60),"00"),":",TEXT(MOD(CEILING(INDIRECT("H102"),5),60),"00"))</f>
        <v>01:25</v>
      </c>
      <c r="J102" s="9">
        <f ca="1">$J$101+$M$101</f>
        <v>0.19444444444444431</v>
      </c>
      <c r="K102" s="41" t="s">
        <v>402</v>
      </c>
      <c r="L102" s="155">
        <v>136</v>
      </c>
      <c r="M102" s="11" t="str">
        <f ca="1">CONCATENATE(TEXT(INT(CEILING(INDIRECT("L102"),5)/60),"00"),":",TEXT(MOD(CEILING(INDIRECT("L102"),5),60),"00"))</f>
        <v>02:20</v>
      </c>
      <c r="N102" s="9">
        <f ca="1">$N$101+$Q$101</f>
        <v>0.20833333333333312</v>
      </c>
      <c r="O102" s="41" t="s">
        <v>383</v>
      </c>
      <c r="P102" s="155">
        <v>117</v>
      </c>
      <c r="Q102" s="11" t="str">
        <f ca="1">CONCATENATE(TEXT(INT(CEILING(INDIRECT("P102"),5)/60),"00"),":",TEXT(MOD(CEILING(INDIRECT("P102"),5),60),"00"))</f>
        <v>02:00</v>
      </c>
      <c r="R102" s="9">
        <f ca="1">$R$101+$U$101</f>
        <v>0.22916666666666671</v>
      </c>
      <c r="S102" s="40" t="s">
        <v>34</v>
      </c>
      <c r="T102" s="10">
        <v>88</v>
      </c>
      <c r="U102" s="11" t="str">
        <f ca="1">CONCATENATE(TEXT(INT(CEILING(INDIRECT("T102"),5)/60),"00"),":",TEXT(MOD(CEILING(INDIRECT("T102"),5),60),"00"))</f>
        <v>01:30</v>
      </c>
      <c r="V102" s="9">
        <f ca="1">$V$101+$Y$101</f>
        <v>0.22569444444444442</v>
      </c>
      <c r="W102" s="41" t="s">
        <v>130</v>
      </c>
      <c r="X102" s="155">
        <v>92</v>
      </c>
      <c r="Y102" s="11" t="str">
        <f ca="1">CONCATENATE(TEXT(INT(CEILING(INDIRECT("X102"),5)/60),"00"),":",TEXT(MOD(CEILING(INDIRECT("X102"),5),60),"00"))</f>
        <v>01:35</v>
      </c>
      <c r="Z102"/>
      <c r="AA102"/>
      <c r="AB102"/>
      <c r="AC102"/>
    </row>
    <row r="103" spans="2:29" ht="13.5" customHeight="1" x14ac:dyDescent="0.25">
      <c r="B103" s="9">
        <f ca="1">$B$102+$E$102</f>
        <v>0.29166666666666657</v>
      </c>
      <c r="C103" s="43"/>
      <c r="D103" s="154">
        <f ca="1">810-($E$88+$E$89+$E$90+$E$91+$E$92+$E$93+$E$94+$E$95+$E$96)*1440</f>
        <v>0</v>
      </c>
      <c r="E103" s="150" t="str">
        <f ca="1">CONCATENATE(TEXT(INT(CEILING(INDIRECT("D103"),5)/60),"00"),":",TEXT(MOD(CEILING(INDIRECT("D103"),5),60),"00"))</f>
        <v>00:00</v>
      </c>
      <c r="F103" s="9">
        <f ca="1">$F$102+$I$102</f>
        <v>0.29166666666666663</v>
      </c>
      <c r="G103" s="43"/>
      <c r="H103" s="154">
        <f ca="1">810-($I$88+$I$89+$I$90+$I$91+$I$92+$I$93+$I$94+$I$95+$I$96)*1440</f>
        <v>0</v>
      </c>
      <c r="I103" s="150" t="str">
        <f ca="1">CONCATENATE(TEXT(INT(CEILING(INDIRECT("H103"),5)/60),"00"),":",TEXT(MOD(CEILING(INDIRECT("H103"),5),60),"00"))</f>
        <v>00:00</v>
      </c>
      <c r="J103" s="9">
        <f ca="1">$J$102+$M$102</f>
        <v>0.29166666666666652</v>
      </c>
      <c r="K103" s="43"/>
      <c r="L103" s="154">
        <f ca="1">810-($M$88+$M$89+$M$90+$M$91+$M$92+$M$93+$M$94+$M$95+$M$96)*1440</f>
        <v>0</v>
      </c>
      <c r="M103" s="150" t="str">
        <f ca="1">CONCATENATE(TEXT(INT(CEILING(INDIRECT("L103"),5)/60),"00"),":",TEXT(MOD(CEILING(INDIRECT("L103"),5),60),"00"))</f>
        <v>00:00</v>
      </c>
      <c r="N103" s="9">
        <f ca="1">$N$102+$Q$102</f>
        <v>0.29166666666666646</v>
      </c>
      <c r="O103" s="43"/>
      <c r="P103" s="154">
        <f ca="1">810-($Q$88+$Q$89+$Q$90+$Q$91+$Q$92+$Q$93+$Q$94+$Q$95+$Q$96)*1440</f>
        <v>5.0000000000001137</v>
      </c>
      <c r="Q103" s="150" t="str">
        <f ca="1">CONCATENATE(TEXT(INT(CEILING(INDIRECT("P103"),5)/60),"00"),":",TEXT(MOD(CEILING(INDIRECT("P103"),5),60),"00"))</f>
        <v>00:10</v>
      </c>
      <c r="R103" s="9">
        <f ca="1">$R$102+$U$102</f>
        <v>0.29166666666666674</v>
      </c>
      <c r="S103" s="43"/>
      <c r="T103" s="154">
        <f ca="1">810-($U$88+$U$89+$U$90+$U$91+$U$92+$U$93+$U$94+$U$95+$U$96)*1440</f>
        <v>0</v>
      </c>
      <c r="U103" s="150" t="str">
        <f ca="1">CONCATENATE(TEXT(INT(CEILING(INDIRECT("T103"),5)/60),"00"),":",TEXT(MOD(CEILING(INDIRECT("T103"),5),60),"00"))</f>
        <v>00:00</v>
      </c>
      <c r="V103" s="9">
        <f ca="1">$V$102+$Y$102</f>
        <v>0.29166666666666663</v>
      </c>
      <c r="W103" s="43"/>
      <c r="X103" s="154">
        <f ca="1">810-($Y$88+$Y$89+$Y$90+$Y$91+$Y$92+$Y$93+$Y$94+$Y$95+$Y$96)*1440</f>
        <v>0</v>
      </c>
      <c r="Y103" s="150" t="str">
        <f ca="1">CONCATENATE(TEXT(INT(CEILING(INDIRECT("X103"),5)/60),"00"),":",TEXT(MOD(CEILING(INDIRECT("X103"),5),60),"00"))</f>
        <v>00:00</v>
      </c>
      <c r="Z103"/>
      <c r="AA103"/>
      <c r="AB103"/>
      <c r="AC103"/>
    </row>
    <row r="104" spans="2:29" ht="13.5" customHeight="1" x14ac:dyDescent="0.25">
      <c r="D104" s="193">
        <f ca="1">630-($E$97+$E$98+$E$99+$E$100+$E$101+$E$102)*1440</f>
        <v>0</v>
      </c>
      <c r="E104" s="11" t="str">
        <f ca="1">CONCATENATE(TEXT(INT(CEILING(INDIRECT("D104"),5)/60),"00"),":",TEXT(MOD(CEILING(INDIRECT("D104"),5),60),"00"))</f>
        <v>00:00</v>
      </c>
      <c r="H104" s="193">
        <f ca="1">630-($I$97+$I$98+$I$99+$I$100+$I$101+$I$102)*1440</f>
        <v>0</v>
      </c>
      <c r="I104" s="11" t="str">
        <f ca="1">CONCATENATE(TEXT(INT(CEILING(INDIRECT("H104"),5)/60),"00"),":",TEXT(MOD(CEILING(INDIRECT("H104"),5),60),"00"))</f>
        <v>00:00</v>
      </c>
      <c r="L104" s="193">
        <f ca="1">630-($M$97+$M$98+$M$99+$M$100+$M$101+$M$102)*1440</f>
        <v>0</v>
      </c>
      <c r="M104" s="11" t="str">
        <f ca="1">CONCATENATE(TEXT(INT(CEILING(INDIRECT("L104"),5)/60),"00"),":",TEXT(MOD(CEILING(INDIRECT("L104"),5),60),"00"))</f>
        <v>00:00</v>
      </c>
      <c r="P104" s="193">
        <f ca="1">630-($Q$97+$Q$98+$Q$99+$Q$100+$Q$101+$Q$102)*1440</f>
        <v>0</v>
      </c>
      <c r="Q104" s="11" t="str">
        <f ca="1">CONCATENATE(TEXT(INT(CEILING(INDIRECT("P104"),5)/60),"00"),":",TEXT(MOD(CEILING(INDIRECT("P104"),5),60),"00"))</f>
        <v>00:00</v>
      </c>
      <c r="T104" s="193">
        <f ca="1">630-($U$97+$U$98+$U$99+$U$100+$U$101+$U$102)*1440</f>
        <v>0</v>
      </c>
      <c r="U104" s="11" t="str">
        <f ca="1">CONCATENATE(TEXT(INT(CEILING(INDIRECT("T104"),5)/60),"00"),":",TEXT(MOD(CEILING(INDIRECT("T104"),5),60),"00"))</f>
        <v>00:00</v>
      </c>
      <c r="X104" s="193">
        <f ca="1">630-($Y$97+$Y$98+$Y$99+$Y$100+$Y$101+$Y$102)*1440</f>
        <v>0</v>
      </c>
      <c r="Y104" s="11" t="str">
        <f ca="1">CONCATENATE(TEXT(INT(CEILING(INDIRECT("X104"),5)/60),"00"),":",TEXT(MOD(CEILING(INDIRECT("X104"),5),60),"00"))</f>
        <v>00:00</v>
      </c>
      <c r="Z104"/>
      <c r="AA104"/>
      <c r="AB104"/>
      <c r="AC104"/>
    </row>
    <row r="105" spans="2:29" ht="13.5" customHeight="1" x14ac:dyDescent="0.25">
      <c r="E105" s="11"/>
      <c r="I105" s="11"/>
      <c r="M105" s="11"/>
      <c r="Q105" s="11"/>
      <c r="U105" s="11"/>
      <c r="Y105" s="11"/>
      <c r="Z105"/>
      <c r="AA105"/>
      <c r="AB105"/>
      <c r="AC105"/>
    </row>
    <row r="106" spans="2:29" s="6" customFormat="1" ht="13.5" customHeigh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2:29" ht="9" customHeight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2:29" ht="13.5" customHeight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2:29" ht="13.5" customHeight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2:29" ht="13.5" customHeight="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2:29" ht="13.5" customHeight="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2:29" ht="13.5" customHeight="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2:29" ht="13.5" customHeight="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2:29" ht="13.5" customHeight="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2:29" ht="13.5" customHeight="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2:29" ht="13.5" customHeight="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2:29" ht="13.5" customHeight="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2:29" ht="13.5" customHeight="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2:29" ht="13.5" customHeight="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29" ht="13.5" customHeight="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29" ht="13.5" customHeight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29" ht="13.5" customHeight="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29" ht="13.5" customHeight="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ht="13.5" customHeight="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</sheetData>
  <conditionalFormatting sqref="AB23">
    <cfRule type="cellIs" dxfId="29" priority="36" operator="between">
      <formula>1</formula>
      <formula>201</formula>
    </cfRule>
  </conditionalFormatting>
  <conditionalFormatting sqref="X23">
    <cfRule type="cellIs" dxfId="28" priority="37" operator="between">
      <formula>1</formula>
      <formula>201</formula>
    </cfRule>
  </conditionalFormatting>
  <conditionalFormatting sqref="T23">
    <cfRule type="cellIs" dxfId="27" priority="38" operator="between">
      <formula>1</formula>
      <formula>201</formula>
    </cfRule>
  </conditionalFormatting>
  <conditionalFormatting sqref="D43">
    <cfRule type="cellIs" dxfId="26" priority="35" operator="between">
      <formula>1</formula>
      <formula>201</formula>
    </cfRule>
  </conditionalFormatting>
  <conditionalFormatting sqref="H43">
    <cfRule type="cellIs" dxfId="25" priority="34" operator="between">
      <formula>1</formula>
      <formula>201</formula>
    </cfRule>
  </conditionalFormatting>
  <conditionalFormatting sqref="L43">
    <cfRule type="cellIs" dxfId="24" priority="33" operator="between">
      <formula>1</formula>
      <formula>201</formula>
    </cfRule>
  </conditionalFormatting>
  <conditionalFormatting sqref="P43">
    <cfRule type="cellIs" dxfId="23" priority="32" operator="between">
      <formula>1</formula>
      <formula>201</formula>
    </cfRule>
  </conditionalFormatting>
  <conditionalFormatting sqref="T43">
    <cfRule type="cellIs" dxfId="22" priority="31" operator="between">
      <formula>1</formula>
      <formula>201</formula>
    </cfRule>
  </conditionalFormatting>
  <conditionalFormatting sqref="X43">
    <cfRule type="cellIs" dxfId="21" priority="30" operator="between">
      <formula>1</formula>
      <formula>201</formula>
    </cfRule>
  </conditionalFormatting>
  <conditionalFormatting sqref="AB43">
    <cfRule type="cellIs" dxfId="20" priority="29" operator="between">
      <formula>1</formula>
      <formula>201</formula>
    </cfRule>
  </conditionalFormatting>
  <conditionalFormatting sqref="D63">
    <cfRule type="cellIs" dxfId="19" priority="28" operator="between">
      <formula>1</formula>
      <formula>201</formula>
    </cfRule>
  </conditionalFormatting>
  <conditionalFormatting sqref="H63">
    <cfRule type="cellIs" dxfId="18" priority="27" operator="between">
      <formula>1</formula>
      <formula>201</formula>
    </cfRule>
  </conditionalFormatting>
  <conditionalFormatting sqref="L63">
    <cfRule type="cellIs" dxfId="17" priority="26" operator="between">
      <formula>1</formula>
      <formula>201</formula>
    </cfRule>
  </conditionalFormatting>
  <conditionalFormatting sqref="P63">
    <cfRule type="cellIs" dxfId="16" priority="25" operator="between">
      <formula>1</formula>
      <formula>201</formula>
    </cfRule>
  </conditionalFormatting>
  <conditionalFormatting sqref="T63">
    <cfRule type="cellIs" dxfId="15" priority="24" operator="between">
      <formula>1</formula>
      <formula>201</formula>
    </cfRule>
  </conditionalFormatting>
  <conditionalFormatting sqref="X63">
    <cfRule type="cellIs" dxfId="14" priority="23" operator="between">
      <formula>1</formula>
      <formula>201</formula>
    </cfRule>
  </conditionalFormatting>
  <conditionalFormatting sqref="AB63">
    <cfRule type="cellIs" dxfId="13" priority="22" operator="between">
      <formula>1</formula>
      <formula>201</formula>
    </cfRule>
  </conditionalFormatting>
  <conditionalFormatting sqref="D83">
    <cfRule type="cellIs" dxfId="12" priority="21" operator="between">
      <formula>1</formula>
      <formula>201</formula>
    </cfRule>
  </conditionalFormatting>
  <conditionalFormatting sqref="H83">
    <cfRule type="cellIs" dxfId="11" priority="20" operator="between">
      <formula>1</formula>
      <formula>201</formula>
    </cfRule>
  </conditionalFormatting>
  <conditionalFormatting sqref="L83">
    <cfRule type="cellIs" dxfId="10" priority="19" operator="between">
      <formula>1</formula>
      <formula>201</formula>
    </cfRule>
  </conditionalFormatting>
  <conditionalFormatting sqref="P83">
    <cfRule type="cellIs" dxfId="9" priority="18" operator="between">
      <formula>1</formula>
      <formula>201</formula>
    </cfRule>
  </conditionalFormatting>
  <conditionalFormatting sqref="T83">
    <cfRule type="cellIs" dxfId="8" priority="17" operator="between">
      <formula>1</formula>
      <formula>201</formula>
    </cfRule>
  </conditionalFormatting>
  <conditionalFormatting sqref="X83">
    <cfRule type="cellIs" dxfId="7" priority="16" operator="between">
      <formula>1</formula>
      <formula>201</formula>
    </cfRule>
  </conditionalFormatting>
  <conditionalFormatting sqref="AB83">
    <cfRule type="cellIs" dxfId="6" priority="15" operator="between">
      <formula>1</formula>
      <formula>201</formula>
    </cfRule>
  </conditionalFormatting>
  <conditionalFormatting sqref="D103">
    <cfRule type="cellIs" dxfId="5" priority="14" operator="between">
      <formula>1</formula>
      <formula>201</formula>
    </cfRule>
  </conditionalFormatting>
  <conditionalFormatting sqref="H103">
    <cfRule type="cellIs" dxfId="4" priority="13" operator="between">
      <formula>1</formula>
      <formula>201</formula>
    </cfRule>
  </conditionalFormatting>
  <conditionalFormatting sqref="L103">
    <cfRule type="cellIs" dxfId="3" priority="12" operator="between">
      <formula>1</formula>
      <formula>201</formula>
    </cfRule>
  </conditionalFormatting>
  <conditionalFormatting sqref="P103">
    <cfRule type="cellIs" dxfId="2" priority="11" operator="between">
      <formula>1</formula>
      <formula>201</formula>
    </cfRule>
  </conditionalFormatting>
  <conditionalFormatting sqref="T103">
    <cfRule type="cellIs" dxfId="1" priority="10" operator="between">
      <formula>1</formula>
      <formula>201</formula>
    </cfRule>
  </conditionalFormatting>
  <conditionalFormatting sqref="X103">
    <cfRule type="cellIs" dxfId="0" priority="9" operator="between">
      <formula>1</formula>
      <formula>201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2C8F-50E3-49C1-934D-7E6DAF712F18}">
  <sheetPr codeName="Sheet5"/>
  <dimension ref="A1:G454"/>
  <sheetViews>
    <sheetView showZeros="0" topLeftCell="A7" workbookViewId="0">
      <selection activeCell="E30" sqref="E30"/>
    </sheetView>
  </sheetViews>
  <sheetFormatPr defaultColWidth="9.140625" defaultRowHeight="12.75" x14ac:dyDescent="0.2"/>
  <cols>
    <col min="1" max="1" width="1.42578125" style="50" customWidth="1"/>
    <col min="2" max="2" width="10.28515625" style="50" customWidth="1"/>
    <col min="3" max="3" width="10.140625" style="50" customWidth="1"/>
    <col min="4" max="4" width="8.140625" style="126" bestFit="1" customWidth="1"/>
    <col min="5" max="5" width="31.42578125" style="51" customWidth="1"/>
    <col min="6" max="6" width="9.28515625" style="51" bestFit="1" customWidth="1"/>
    <col min="7" max="7" width="6.85546875" style="67" customWidth="1"/>
    <col min="8" max="16384" width="9.140625" style="50"/>
  </cols>
  <sheetData>
    <row r="1" spans="1:7" ht="7.5" customHeight="1" thickBot="1" x14ac:dyDescent="0.25"/>
    <row r="2" spans="1:7" ht="18" customHeight="1" thickBot="1" x14ac:dyDescent="0.35">
      <c r="B2" s="92" t="str">
        <f>PREMIERE!$B$2</f>
        <v>FILM1 PREMIERE - NOVEMBER '19</v>
      </c>
      <c r="C2" s="16"/>
      <c r="D2" s="127"/>
      <c r="E2" s="35"/>
      <c r="F2" s="93"/>
    </row>
    <row r="4" spans="1:7" x14ac:dyDescent="0.2">
      <c r="A4" s="52"/>
      <c r="B4" s="53" t="s">
        <v>12</v>
      </c>
      <c r="C4" s="53" t="s">
        <v>9</v>
      </c>
      <c r="D4" s="194" t="s">
        <v>8</v>
      </c>
      <c r="E4" s="195" t="s">
        <v>10</v>
      </c>
      <c r="F4" s="196" t="s">
        <v>11</v>
      </c>
      <c r="G4" s="54"/>
    </row>
    <row r="5" spans="1:7" x14ac:dyDescent="0.2">
      <c r="B5" s="50" t="s">
        <v>4</v>
      </c>
      <c r="C5" s="65">
        <f>PREMIERE!$S$6</f>
        <v>43770</v>
      </c>
      <c r="D5" s="131">
        <f ca="1">PREMIERE!$R$8</f>
        <v>0.27083333333333326</v>
      </c>
      <c r="E5" s="66" t="str">
        <f ca="1">INDIRECT("PREMIERE!S8")</f>
        <v>CODE NAME: THE CLEANER</v>
      </c>
      <c r="F5" s="88">
        <f ca="1">INDIRECT("PREMIERE!T8")</f>
        <v>88</v>
      </c>
      <c r="G5" s="67" t="str">
        <f ca="1">PREMIERE!$U$8</f>
        <v>01:30</v>
      </c>
    </row>
    <row r="6" spans="1:7" x14ac:dyDescent="0.2">
      <c r="C6" s="68">
        <f>PREMIERE!$S$6</f>
        <v>43770</v>
      </c>
      <c r="D6" s="128">
        <f ca="1">PREMIERE!$R$9</f>
        <v>0.33333333333333326</v>
      </c>
      <c r="E6" s="57" t="str">
        <f ca="1">INDIRECT("PREMIERE!S9")</f>
        <v>CITIZEN JANE</v>
      </c>
      <c r="F6" s="85">
        <f ca="1">INDIRECT("PREMIERE!T9")</f>
        <v>86</v>
      </c>
      <c r="G6" s="67" t="str">
        <f ca="1">PREMIERE!$U$9</f>
        <v>01:30</v>
      </c>
    </row>
    <row r="7" spans="1:7" x14ac:dyDescent="0.2">
      <c r="C7" s="68">
        <f>PREMIERE!$S$6</f>
        <v>43770</v>
      </c>
      <c r="D7" s="128">
        <f ca="1">PREMIERE!$R$10</f>
        <v>0.39583333333333326</v>
      </c>
      <c r="E7" s="57" t="str">
        <f ca="1">INDIRECT("PREMIERE!S10")</f>
        <v>WAR FLOWERS</v>
      </c>
      <c r="F7" s="85">
        <f ca="1">INDIRECT("PREMIERE!T10")</f>
        <v>96</v>
      </c>
      <c r="G7" s="67" t="str">
        <f ca="1">PREMIERE!$U$10</f>
        <v>01:40</v>
      </c>
    </row>
    <row r="8" spans="1:7" x14ac:dyDescent="0.2">
      <c r="C8" s="68">
        <f>PREMIERE!$S$6</f>
        <v>43770</v>
      </c>
      <c r="D8" s="128">
        <f ca="1">PREMIERE!$R$11</f>
        <v>0.46527777777777768</v>
      </c>
      <c r="E8" s="57" t="str">
        <f ca="1">INDIRECT("PREMIERE!S11")</f>
        <v>HOW I GOT LOST</v>
      </c>
      <c r="F8" s="85">
        <f ca="1">INDIRECT("PREMIERE!T11")</f>
        <v>86</v>
      </c>
      <c r="G8" s="67" t="str">
        <f ca="1">PREMIERE!$U$11</f>
        <v>01:30</v>
      </c>
    </row>
    <row r="9" spans="1:7" x14ac:dyDescent="0.2">
      <c r="C9" s="68">
        <f>PREMIERE!$S$6</f>
        <v>43770</v>
      </c>
      <c r="D9" s="128">
        <f ca="1">PREMIERE!$R$12</f>
        <v>0.52777777777777768</v>
      </c>
      <c r="E9" s="57" t="str">
        <f ca="1">INDIRECT("PREMIERE!S12")</f>
        <v>REMEMBRANCE</v>
      </c>
      <c r="F9" s="85">
        <f ca="1">INDIRECT("PREMIERE!T12")</f>
        <v>107</v>
      </c>
      <c r="G9" s="67" t="str">
        <f ca="1">PREMIERE!$U$12</f>
        <v>01:50</v>
      </c>
    </row>
    <row r="10" spans="1:7" x14ac:dyDescent="0.2">
      <c r="C10" s="68">
        <f>PREMIERE!$S$6</f>
        <v>43770</v>
      </c>
      <c r="D10" s="128">
        <f ca="1">PREMIERE!$R$13</f>
        <v>0.60416666666666663</v>
      </c>
      <c r="E10" s="57" t="str">
        <f ca="1">INDIRECT("PREMIERE!S13")</f>
        <v>COMET</v>
      </c>
      <c r="F10" s="85">
        <f ca="1">INDIRECT("PREMIERE!T13")</f>
        <v>88</v>
      </c>
      <c r="G10" s="67" t="str">
        <f ca="1">PREMIERE!$U$13</f>
        <v>01:30</v>
      </c>
    </row>
    <row r="11" spans="1:7" x14ac:dyDescent="0.2">
      <c r="C11" s="68">
        <f>PREMIERE!$S$6</f>
        <v>43770</v>
      </c>
      <c r="D11" s="128">
        <f ca="1">PREMIERE!$R$14</f>
        <v>0.66666666666666663</v>
      </c>
      <c r="E11" s="57" t="str">
        <f ca="1">INDIRECT("PREMIERE!S14")</f>
        <v>BEYOND THE SKY</v>
      </c>
      <c r="F11" s="85">
        <f ca="1">INDIRECT("PREMIERE!T14")</f>
        <v>81</v>
      </c>
      <c r="G11" s="67" t="str">
        <f ca="1">PREMIERE!$U$14</f>
        <v>01:25</v>
      </c>
    </row>
    <row r="12" spans="1:7" x14ac:dyDescent="0.2">
      <c r="C12" s="68">
        <f>PREMIERE!$S$6</f>
        <v>43770</v>
      </c>
      <c r="D12" s="128">
        <f ca="1">PREMIERE!$R$15</f>
        <v>0.72569444444444442</v>
      </c>
      <c r="E12" s="57" t="str">
        <f ca="1">INDIRECT("PREMIERE!S15")</f>
        <v>GLOVES OFF</v>
      </c>
      <c r="F12" s="85">
        <f ca="1">INDIRECT("PREMIERE!T15")</f>
        <v>92</v>
      </c>
      <c r="G12" s="67" t="str">
        <f ca="1">PREMIERE!$U$15</f>
        <v>01:35</v>
      </c>
    </row>
    <row r="13" spans="1:7" x14ac:dyDescent="0.2">
      <c r="C13" s="68">
        <f>PREMIERE!$S$6</f>
        <v>43770</v>
      </c>
      <c r="D13" s="128">
        <f ca="1">PREMIERE!$R$16</f>
        <v>0.79166666666666663</v>
      </c>
      <c r="E13" s="57" t="str">
        <f ca="1">INDIRECT("PREMIERE!S16")</f>
        <v>KID LIKE JAKE, A</v>
      </c>
      <c r="F13" s="85">
        <f ca="1">INDIRECT("PREMIERE!T16")</f>
        <v>86</v>
      </c>
      <c r="G13" s="67" t="str">
        <f ca="1">PREMIERE!$U$16</f>
        <v>01:30</v>
      </c>
    </row>
    <row r="14" spans="1:7" x14ac:dyDescent="0.2">
      <c r="C14" s="69">
        <f>PREMIERE!$S$6</f>
        <v>43770</v>
      </c>
      <c r="D14" s="129">
        <f>PREMIERE!$R$17</f>
        <v>0.85416666666666663</v>
      </c>
      <c r="E14" s="60" t="str">
        <f ca="1">INDIRECT("PREMIERE!S17")</f>
        <v>SOCIAL NETWORK, THE</v>
      </c>
      <c r="F14" s="86">
        <f ca="1">INDIRECT("PREMIERE!T17")</f>
        <v>120</v>
      </c>
      <c r="G14" s="67" t="str">
        <f ca="1">PREMIERE!$U$17</f>
        <v>02:00</v>
      </c>
    </row>
    <row r="15" spans="1:7" x14ac:dyDescent="0.2">
      <c r="C15" s="68">
        <f>PREMIERE!$S$6</f>
        <v>43770</v>
      </c>
      <c r="D15" s="128">
        <f ca="1">PREMIERE!$R$18</f>
        <v>0.9375</v>
      </c>
      <c r="E15" s="57" t="str">
        <f ca="1">INDIRECT("PREMIERE!S18")</f>
        <v>ROBIN HOOD</v>
      </c>
      <c r="F15" s="85">
        <f ca="1">INDIRECT("PREMIERE!T18")</f>
        <v>112</v>
      </c>
      <c r="G15" s="67" t="str">
        <f ca="1">PREMIERE!$U$18</f>
        <v>01:55</v>
      </c>
    </row>
    <row r="16" spans="1:7" x14ac:dyDescent="0.2">
      <c r="C16" s="68">
        <f>PREMIERE!$S$6</f>
        <v>43770</v>
      </c>
      <c r="D16" s="128">
        <f ca="1">PREMIERE!$R$19</f>
        <v>1.736111111111116E-2</v>
      </c>
      <c r="E16" s="57" t="str">
        <f ca="1">INDIRECT("PREMIERE!S19")</f>
        <v>FIGLIA MIA</v>
      </c>
      <c r="F16" s="85">
        <f ca="1">INDIRECT("PREMIERE!T19")</f>
        <v>94</v>
      </c>
      <c r="G16" s="67" t="str">
        <f ca="1">PREMIERE!$U$19</f>
        <v>01:35</v>
      </c>
    </row>
    <row r="17" spans="2:7" x14ac:dyDescent="0.2">
      <c r="C17" s="68">
        <f>PREMIERE!$S$6</f>
        <v>43770</v>
      </c>
      <c r="D17" s="128">
        <f ca="1">PREMIERE!$R$20</f>
        <v>8.3333333333333384E-2</v>
      </c>
      <c r="E17" s="57" t="str">
        <f ca="1">INDIRECT("PREMIERE!S20")</f>
        <v>MACHINE, THE (KEW)</v>
      </c>
      <c r="F17" s="85">
        <f ca="1">INDIRECT("PREMIERE!T20")</f>
        <v>87</v>
      </c>
      <c r="G17" s="67" t="str">
        <f ca="1">PREMIERE!$U$20</f>
        <v>01:30</v>
      </c>
    </row>
    <row r="18" spans="2:7" x14ac:dyDescent="0.2">
      <c r="C18" s="68">
        <f>PREMIERE!$S$6</f>
        <v>43770</v>
      </c>
      <c r="D18" s="128">
        <f ca="1">PREMIERE!$R$21</f>
        <v>0.14583333333333337</v>
      </c>
      <c r="E18" s="57" t="str">
        <f ca="1">INDIRECT("PREMIERE!S21")</f>
        <v>COOLER, THE</v>
      </c>
      <c r="F18" s="85">
        <f ca="1">INDIRECT("PREMIERE!T21")</f>
        <v>98</v>
      </c>
      <c r="G18" s="67" t="str">
        <f ca="1">PREMIERE!$U$21</f>
        <v>01:40</v>
      </c>
    </row>
    <row r="19" spans="2:7" ht="13.5" thickBot="1" x14ac:dyDescent="0.25">
      <c r="B19" s="73"/>
      <c r="C19" s="74">
        <f>PREMIERE!$S$6</f>
        <v>43770</v>
      </c>
      <c r="D19" s="132">
        <f ca="1">PREMIERE!$R$22</f>
        <v>0.21527777777777779</v>
      </c>
      <c r="E19" s="75" t="str">
        <f ca="1">INDIRECT("PREMIERE!S22")</f>
        <v>PIERCING</v>
      </c>
      <c r="F19" s="89">
        <f ca="1">INDIRECT("PREMIERE!T22")</f>
        <v>79</v>
      </c>
      <c r="G19" s="67" t="str">
        <f ca="1">PREMIERE!$U$22</f>
        <v>01:20</v>
      </c>
    </row>
    <row r="20" spans="2:7" x14ac:dyDescent="0.2">
      <c r="B20" s="50" t="s">
        <v>5</v>
      </c>
      <c r="C20" s="76">
        <f>PREMIERE!$W$6</f>
        <v>43771</v>
      </c>
      <c r="D20" s="131">
        <f ca="1">PREMIERE!$V$8</f>
        <v>0.27083333333333326</v>
      </c>
      <c r="E20" s="66" t="str">
        <f ca="1">INDIRECT("PREMIERE!W8")</f>
        <v>CYBERBULLY</v>
      </c>
      <c r="F20" s="88">
        <f ca="1">INDIRECT("PREMIERE!X8")</f>
        <v>62</v>
      </c>
      <c r="G20" s="67" t="str">
        <f ca="1">PREMIERE!$Y$8</f>
        <v>01:05</v>
      </c>
    </row>
    <row r="21" spans="2:7" x14ac:dyDescent="0.2">
      <c r="C21" s="77">
        <f>PREMIERE!$W$6</f>
        <v>43771</v>
      </c>
      <c r="D21" s="128">
        <f ca="1">PREMIERE!$V$9</f>
        <v>0.31597222222222215</v>
      </c>
      <c r="E21" s="57" t="str">
        <f ca="1">INDIRECT("PREMIERE!W9")</f>
        <v xml:space="preserve">KNIFE THAT KILLED ME, THE </v>
      </c>
      <c r="F21" s="85">
        <f ca="1">INDIRECT("PREMIERE!X9")</f>
        <v>101</v>
      </c>
      <c r="G21" s="67" t="str">
        <f ca="1">PREMIERE!$Y$9</f>
        <v>01:45</v>
      </c>
    </row>
    <row r="22" spans="2:7" x14ac:dyDescent="0.2">
      <c r="C22" s="77">
        <f>PREMIERE!$W$6</f>
        <v>43771</v>
      </c>
      <c r="D22" s="128">
        <f ca="1">PREMIERE!$V$10</f>
        <v>0.38888888888888884</v>
      </c>
      <c r="E22" s="57" t="str">
        <f ca="1">INDIRECT("PREMIERE!W10")</f>
        <v>ROAD WITHIN, THE</v>
      </c>
      <c r="F22" s="85">
        <f ca="1">INDIRECT("PREMIERE!X10")</f>
        <v>97</v>
      </c>
      <c r="G22" s="67" t="str">
        <f ca="1">PREMIERE!$Y$10</f>
        <v>01:40</v>
      </c>
    </row>
    <row r="23" spans="2:7" x14ac:dyDescent="0.2">
      <c r="C23" s="77">
        <f>PREMIERE!$W$6</f>
        <v>43771</v>
      </c>
      <c r="D23" s="128">
        <f ca="1">PREMIERE!$V$11</f>
        <v>0.45833333333333326</v>
      </c>
      <c r="E23" s="57" t="str">
        <f ca="1">INDIRECT("PREMIERE!W11")</f>
        <v>SANCTUARY</v>
      </c>
      <c r="F23" s="85">
        <f ca="1">INDIRECT("PREMIERE!X11")</f>
        <v>86</v>
      </c>
      <c r="G23" s="67" t="str">
        <f ca="1">PREMIERE!$Y$11</f>
        <v>01:30</v>
      </c>
    </row>
    <row r="24" spans="2:7" x14ac:dyDescent="0.2">
      <c r="C24" s="77">
        <f>PREMIERE!$W$6</f>
        <v>43771</v>
      </c>
      <c r="D24" s="128">
        <f ca="1">PREMIERE!$V$12</f>
        <v>0.52083333333333326</v>
      </c>
      <c r="E24" s="57" t="str">
        <f ca="1">INDIRECT("PREMIERE!W12")</f>
        <v>TWENTY TWENTY-FOUR</v>
      </c>
      <c r="F24" s="85">
        <f ca="1">INDIRECT("PREMIERE!X12")</f>
        <v>88</v>
      </c>
      <c r="G24" s="67" t="str">
        <f ca="1">PREMIERE!$Y$12</f>
        <v>01:30</v>
      </c>
    </row>
    <row r="25" spans="2:7" x14ac:dyDescent="0.2">
      <c r="C25" s="77">
        <f>PREMIERE!$W$6</f>
        <v>43771</v>
      </c>
      <c r="D25" s="128">
        <f ca="1">PREMIERE!$V$13</f>
        <v>0.58333333333333326</v>
      </c>
      <c r="E25" s="57" t="str">
        <f ca="1">INDIRECT("PREMIERE!W13")</f>
        <v>DJANGO</v>
      </c>
      <c r="F25" s="85">
        <f ca="1">INDIRECT("PREMIERE!X13")</f>
        <v>113</v>
      </c>
      <c r="G25" s="67" t="str">
        <f ca="1">PREMIERE!$Y$13</f>
        <v>01:55</v>
      </c>
    </row>
    <row r="26" spans="2:7" x14ac:dyDescent="0.2">
      <c r="C26" s="77">
        <f>PREMIERE!$W$6</f>
        <v>43771</v>
      </c>
      <c r="D26" s="128">
        <f ca="1">PREMIERE!$V$14</f>
        <v>0.66319444444444442</v>
      </c>
      <c r="E26" s="57" t="str">
        <f ca="1">INDIRECT("PREMIERE!W14")</f>
        <v>ARMY OF ONE</v>
      </c>
      <c r="F26" s="85">
        <f ca="1">INDIRECT("PREMIERE!X14")</f>
        <v>89</v>
      </c>
      <c r="G26" s="67" t="str">
        <f ca="1">PREMIERE!$Y$14</f>
        <v>01:30</v>
      </c>
    </row>
    <row r="27" spans="2:7" x14ac:dyDescent="0.2">
      <c r="C27" s="77">
        <f>PREMIERE!$W$6</f>
        <v>43771</v>
      </c>
      <c r="D27" s="128">
        <f ca="1">PREMIERE!$V$15</f>
        <v>0.72569444444444442</v>
      </c>
      <c r="E27" s="57" t="str">
        <f ca="1">INDIRECT("PREMIERE!W15")</f>
        <v>YOUTH IN OREGON</v>
      </c>
      <c r="F27" s="85">
        <f ca="1">INDIRECT("PREMIERE!X15")</f>
        <v>96</v>
      </c>
      <c r="G27" s="67" t="str">
        <f ca="1">PREMIERE!$Y$15</f>
        <v>01:40</v>
      </c>
    </row>
    <row r="28" spans="2:7" x14ac:dyDescent="0.2">
      <c r="C28" s="77">
        <f>PREMIERE!$W$6</f>
        <v>43771</v>
      </c>
      <c r="D28" s="128">
        <f ca="1">PREMIERE!$V$16</f>
        <v>0.79513888888888884</v>
      </c>
      <c r="E28" s="57" t="str">
        <f ca="1">INDIRECT("PREMIERE!W16")</f>
        <v>WRECKERS</v>
      </c>
      <c r="F28" s="85">
        <f ca="1">INDIRECT("PREMIERE!X16")</f>
        <v>82</v>
      </c>
      <c r="G28" s="67" t="str">
        <f ca="1">PREMIERE!$Y$16</f>
        <v>01:25</v>
      </c>
    </row>
    <row r="29" spans="2:7" x14ac:dyDescent="0.2">
      <c r="C29" s="72">
        <f>PREMIERE!$W$6</f>
        <v>43771</v>
      </c>
      <c r="D29" s="129">
        <f>PREMIERE!$V$17</f>
        <v>0.85416666666666663</v>
      </c>
      <c r="E29" s="60" t="str">
        <f ca="1">INDIRECT("PREMIERE!W17")</f>
        <v>WILDLIFE</v>
      </c>
      <c r="F29" s="86">
        <f ca="1">INDIRECT("PREMIERE!X17")</f>
        <v>101</v>
      </c>
      <c r="G29" s="67" t="str">
        <f ca="1">PREMIERE!$Y$17</f>
        <v>01:45</v>
      </c>
    </row>
    <row r="30" spans="2:7" x14ac:dyDescent="0.2">
      <c r="C30" s="77">
        <f>PREMIERE!$W$6</f>
        <v>43771</v>
      </c>
      <c r="D30" s="128">
        <f ca="1">PREMIERE!$V$18</f>
        <v>0.92708333333333326</v>
      </c>
      <c r="E30" s="57" t="str">
        <f ca="1">INDIRECT("PREMIERE!W18")</f>
        <v>TERMINAL</v>
      </c>
      <c r="F30" s="85">
        <f ca="1">INDIRECT("PREMIERE!X18")</f>
        <v>92</v>
      </c>
      <c r="G30" s="67" t="str">
        <f ca="1">PREMIERE!$Y$18</f>
        <v>01:35</v>
      </c>
    </row>
    <row r="31" spans="2:7" x14ac:dyDescent="0.2">
      <c r="C31" s="77">
        <f>PREMIERE!$W$6</f>
        <v>43771</v>
      </c>
      <c r="D31" s="128">
        <f ca="1">PREMIERE!$V$19</f>
        <v>0.99305555555555547</v>
      </c>
      <c r="E31" s="57" t="str">
        <f ca="1">INDIRECT("PREMIERE!W19")</f>
        <v>BOARDING SCHOOL</v>
      </c>
      <c r="F31" s="85">
        <f ca="1">INDIRECT("PREMIERE!X19")</f>
        <v>108</v>
      </c>
      <c r="G31" s="67" t="str">
        <f ca="1">PREMIERE!$Y$19</f>
        <v>01:50</v>
      </c>
    </row>
    <row r="32" spans="2:7" x14ac:dyDescent="0.2">
      <c r="C32" s="77">
        <f>PREMIERE!$W$6</f>
        <v>43771</v>
      </c>
      <c r="D32" s="128">
        <f ca="1">PREMIERE!$V$20</f>
        <v>6.944444444444442E-2</v>
      </c>
      <c r="E32" s="57" t="str">
        <f ca="1">INDIRECT("PREMIERE!W20")</f>
        <v>TIGER RAID</v>
      </c>
      <c r="F32" s="85">
        <f ca="1">INDIRECT("PREMIERE!X20")</f>
        <v>88</v>
      </c>
      <c r="G32" s="67" t="str">
        <f ca="1">PREMIERE!$Y$20</f>
        <v>01:30</v>
      </c>
    </row>
    <row r="33" spans="2:7" x14ac:dyDescent="0.2">
      <c r="C33" s="77">
        <f>PREMIERE!$W$6</f>
        <v>43771</v>
      </c>
      <c r="D33" s="128">
        <f ca="1">PREMIERE!$V$21</f>
        <v>0.13194444444444442</v>
      </c>
      <c r="E33" s="57" t="str">
        <f ca="1">INDIRECT("PREMIERE!W21")</f>
        <v>SPRING BREAKERS</v>
      </c>
      <c r="F33" s="85">
        <f ca="1">INDIRECT("PREMIERE!X21")</f>
        <v>91</v>
      </c>
      <c r="G33" s="67" t="str">
        <f ca="1">PREMIERE!$Y$21</f>
        <v>01:35</v>
      </c>
    </row>
    <row r="34" spans="2:7" ht="13.5" thickBot="1" x14ac:dyDescent="0.25">
      <c r="B34" s="70"/>
      <c r="C34" s="74">
        <f>PREMIERE!$W$6</f>
        <v>43771</v>
      </c>
      <c r="D34" s="130">
        <f ca="1">PREMIERE!$V$22</f>
        <v>0.19791666666666663</v>
      </c>
      <c r="E34" s="63" t="str">
        <f ca="1">INDIRECT("PREMIERE!W22")</f>
        <v>HURRICANE: THE BATTLE OF BRITAIN</v>
      </c>
      <c r="F34" s="87">
        <f ca="1">INDIRECT("PREMIERE!X22")</f>
        <v>103</v>
      </c>
      <c r="G34" s="67" t="str">
        <f ca="1">PREMIERE!$Y$22</f>
        <v>01:45</v>
      </c>
    </row>
    <row r="35" spans="2:7" x14ac:dyDescent="0.2">
      <c r="B35" s="50" t="s">
        <v>6</v>
      </c>
      <c r="C35" s="76">
        <f>PREMIERE!$AA$6</f>
        <v>43772</v>
      </c>
      <c r="D35" s="131">
        <f ca="1">PREMIERE!$Z$8</f>
        <v>0.27083333333333343</v>
      </c>
      <c r="E35" s="66">
        <f ca="1">INDIRECT("PREMIERE!AA8")</f>
        <v>0</v>
      </c>
      <c r="F35" s="88">
        <f ca="1">INDIRECT("PREMIERE!AB8")</f>
        <v>0</v>
      </c>
      <c r="G35" s="67" t="str">
        <f ca="1">PREMIERE!$AC$8</f>
        <v>00:00</v>
      </c>
    </row>
    <row r="36" spans="2:7" x14ac:dyDescent="0.2">
      <c r="C36" s="77">
        <f>PREMIERE!$AA$6</f>
        <v>43772</v>
      </c>
      <c r="D36" s="128">
        <f ca="1">PREMIERE!$Z$9</f>
        <v>0.27083333333333343</v>
      </c>
      <c r="E36" s="57" t="str">
        <f ca="1">INDIRECT("PREMIERE!AA9")</f>
        <v>HOURS</v>
      </c>
      <c r="F36" s="85">
        <f ca="1">INDIRECT("PREMIERE!AB9")</f>
        <v>94</v>
      </c>
      <c r="G36" s="67" t="str">
        <f ca="1">PREMIERE!$AC$9</f>
        <v>01:35</v>
      </c>
    </row>
    <row r="37" spans="2:7" x14ac:dyDescent="0.2">
      <c r="C37" s="77">
        <f>PREMIERE!$AA$6</f>
        <v>43772</v>
      </c>
      <c r="D37" s="128">
        <f ca="1">PREMIERE!$Z$10</f>
        <v>0.33680555555555564</v>
      </c>
      <c r="E37" s="57" t="str">
        <f ca="1">INDIRECT("PREMIERE!AA10")</f>
        <v>PLACE, THE</v>
      </c>
      <c r="F37" s="85">
        <f ca="1">INDIRECT("PREMIERE!AB10")</f>
        <v>102</v>
      </c>
      <c r="G37" s="67" t="str">
        <f ca="1">PREMIERE!$AC$10</f>
        <v>01:45</v>
      </c>
    </row>
    <row r="38" spans="2:7" x14ac:dyDescent="0.2">
      <c r="C38" s="77">
        <f>PREMIERE!$AA$6</f>
        <v>43772</v>
      </c>
      <c r="D38" s="128">
        <f ca="1">PREMIERE!$Z$11</f>
        <v>0.40972222222222232</v>
      </c>
      <c r="E38" s="57" t="str">
        <f ca="1">INDIRECT("PREMIERE!AA11")</f>
        <v>GREEN HORNET, THE</v>
      </c>
      <c r="F38" s="85">
        <f ca="1">INDIRECT("PREMIERE!AB11")</f>
        <v>116</v>
      </c>
      <c r="G38" s="67" t="str">
        <f ca="1">PREMIERE!$AC$11</f>
        <v>02:00</v>
      </c>
    </row>
    <row r="39" spans="2:7" x14ac:dyDescent="0.2">
      <c r="C39" s="77">
        <f>PREMIERE!$AA$6</f>
        <v>43772</v>
      </c>
      <c r="D39" s="128">
        <f ca="1">PREMIERE!$Z$12</f>
        <v>0.49305555555555564</v>
      </c>
      <c r="E39" s="57" t="str">
        <f ca="1">INDIRECT("PREMIERE!AA12")</f>
        <v>INSIDE LLEWYN DAVIS</v>
      </c>
      <c r="F39" s="85">
        <f ca="1">INDIRECT("PREMIERE!AB12")</f>
        <v>101</v>
      </c>
      <c r="G39" s="67" t="str">
        <f ca="1">PREMIERE!$AC$12</f>
        <v>01:45</v>
      </c>
    </row>
    <row r="40" spans="2:7" x14ac:dyDescent="0.2">
      <c r="C40" s="77">
        <f>PREMIERE!$AA$6</f>
        <v>43772</v>
      </c>
      <c r="D40" s="128">
        <f ca="1">PREMIERE!$Z$13</f>
        <v>0.56597222222222232</v>
      </c>
      <c r="E40" s="57" t="str">
        <f ca="1">INDIRECT("PREMIERE!AA13")</f>
        <v>ARTHUR &amp; CLAIRE</v>
      </c>
      <c r="F40" s="85">
        <f ca="1">INDIRECT("PREMIERE!AB13")</f>
        <v>96</v>
      </c>
      <c r="G40" s="67" t="str">
        <f ca="1">PREMIERE!$AC$13</f>
        <v>01:40</v>
      </c>
    </row>
    <row r="41" spans="2:7" x14ac:dyDescent="0.2">
      <c r="C41" s="77">
        <f>PREMIERE!$AA$6</f>
        <v>43772</v>
      </c>
      <c r="D41" s="128">
        <f ca="1">PREMIERE!$Z$14</f>
        <v>0.63541666666666674</v>
      </c>
      <c r="E41" s="57" t="str">
        <f ca="1">INDIRECT("PREMIERE!AA14")</f>
        <v>KURSK</v>
      </c>
      <c r="F41" s="85">
        <f ca="1">INDIRECT("PREMIERE!AB14")</f>
        <v>114</v>
      </c>
      <c r="G41" s="67" t="str">
        <f ca="1">PREMIERE!$AC$14</f>
        <v>01:55</v>
      </c>
    </row>
    <row r="42" spans="2:7" x14ac:dyDescent="0.2">
      <c r="C42" s="77">
        <f>PREMIERE!$AA$6</f>
        <v>43772</v>
      </c>
      <c r="D42" s="128">
        <f ca="1">PREMIERE!$Z$15</f>
        <v>0.71527777777777779</v>
      </c>
      <c r="E42" s="57" t="str">
        <f ca="1">INDIRECT("PREMIERE!AA15")</f>
        <v>LA CH'TITE FAMILLE</v>
      </c>
      <c r="F42" s="85">
        <f ca="1">INDIRECT("PREMIERE!AB15")</f>
        <v>103</v>
      </c>
      <c r="G42" s="67" t="str">
        <f ca="1">PREMIERE!$AC$15</f>
        <v>01:45</v>
      </c>
    </row>
    <row r="43" spans="2:7" x14ac:dyDescent="0.2">
      <c r="C43" s="77">
        <f>PREMIERE!$AA$6</f>
        <v>43772</v>
      </c>
      <c r="D43" s="128">
        <f ca="1">PREMIERE!$Z$16</f>
        <v>0.78819444444444442</v>
      </c>
      <c r="E43" s="57" t="str">
        <f ca="1">INDIRECT("PREMIERE!AA16")</f>
        <v>EXTRAORDINARY JOURNEY OF THE FAKIR, THE</v>
      </c>
      <c r="F43" s="85">
        <f ca="1">INDIRECT("PREMIERE!AB16")</f>
        <v>93</v>
      </c>
      <c r="G43" s="67" t="str">
        <f ca="1">PREMIERE!$AC$16</f>
        <v>01:35</v>
      </c>
    </row>
    <row r="44" spans="2:7" x14ac:dyDescent="0.2">
      <c r="C44" s="72">
        <f>PREMIERE!$AA$6</f>
        <v>43772</v>
      </c>
      <c r="D44" s="129">
        <f>PREMIERE!$Z$17</f>
        <v>0.85416666666666663</v>
      </c>
      <c r="E44" s="60" t="str">
        <f ca="1">INDIRECT("PREMIERE!AA17")</f>
        <v>HEAVY TRIP</v>
      </c>
      <c r="F44" s="86">
        <f ca="1">INDIRECT("PREMIERE!AB17")</f>
        <v>88</v>
      </c>
      <c r="G44" s="67" t="str">
        <f ca="1">PREMIERE!$AC$17</f>
        <v>01:30</v>
      </c>
    </row>
    <row r="45" spans="2:7" x14ac:dyDescent="0.2">
      <c r="C45" s="77">
        <f>PREMIERE!$AA$6</f>
        <v>43772</v>
      </c>
      <c r="D45" s="128">
        <f ca="1">PREMIERE!$Z$18</f>
        <v>0.91666666666666663</v>
      </c>
      <c r="E45" s="57" t="str">
        <f ca="1">INDIRECT("PREMIERE!AA18")</f>
        <v>ON CHESIL BEACH</v>
      </c>
      <c r="F45" s="85">
        <f ca="1">INDIRECT("PREMIERE!AB18")</f>
        <v>106</v>
      </c>
      <c r="G45" s="67" t="str">
        <f ca="1">PREMIERE!$AC$18</f>
        <v>01:50</v>
      </c>
    </row>
    <row r="46" spans="2:7" x14ac:dyDescent="0.2">
      <c r="C46" s="77">
        <f>PREMIERE!$AA$6</f>
        <v>43772</v>
      </c>
      <c r="D46" s="128">
        <f ca="1">PREMIERE!$Z$19</f>
        <v>0.99305555555555558</v>
      </c>
      <c r="E46" s="57" t="str">
        <f ca="1">INDIRECT("PREMIERE!AA19")</f>
        <v>FOREST, THE</v>
      </c>
      <c r="F46" s="85">
        <f ca="1">INDIRECT("PREMIERE!AB19")</f>
        <v>91</v>
      </c>
      <c r="G46" s="67" t="str">
        <f ca="1">PREMIERE!$AC$19</f>
        <v>01:35</v>
      </c>
    </row>
    <row r="47" spans="2:7" x14ac:dyDescent="0.2">
      <c r="C47" s="77">
        <f>PREMIERE!$AA$6</f>
        <v>43772</v>
      </c>
      <c r="D47" s="128">
        <f ca="1">PREMIERE!$Z$20</f>
        <v>5.9027777777777901E-2</v>
      </c>
      <c r="E47" s="57" t="str">
        <f ca="1">INDIRECT("PREMIERE!AA20")</f>
        <v>IT COMES AT NIGHT</v>
      </c>
      <c r="F47" s="85">
        <f ca="1">INDIRECT("PREMIERE!AB20")</f>
        <v>88</v>
      </c>
      <c r="G47" s="67" t="str">
        <f ca="1">PREMIERE!$AC$20</f>
        <v>01:30</v>
      </c>
    </row>
    <row r="48" spans="2:7" x14ac:dyDescent="0.2">
      <c r="C48" s="77">
        <f>PREMIERE!$AA$6</f>
        <v>43772</v>
      </c>
      <c r="D48" s="128">
        <f ca="1">PREMIERE!$Z$21</f>
        <v>0.1215277777777779</v>
      </c>
      <c r="E48" s="57" t="str">
        <f ca="1">INDIRECT("PREMIERE!AA21")</f>
        <v>BONE TOMAHAWK</v>
      </c>
      <c r="F48" s="85">
        <f ca="1">INDIRECT("PREMIERE!AB21")</f>
        <v>127</v>
      </c>
      <c r="G48" s="67" t="str">
        <f ca="1">PREMIERE!$AC$21</f>
        <v>02:10</v>
      </c>
    </row>
    <row r="49" spans="2:7" ht="13.5" thickBot="1" x14ac:dyDescent="0.25">
      <c r="B49" s="70"/>
      <c r="C49" s="74">
        <f>PREMIERE!$AA$6</f>
        <v>43772</v>
      </c>
      <c r="D49" s="130">
        <f ca="1">PREMIERE!$Z$22</f>
        <v>0.21180555555555569</v>
      </c>
      <c r="E49" s="63" t="str">
        <f ca="1">INDIRECT("PREMIERE!AA22")</f>
        <v>A BOUT PORTANT</v>
      </c>
      <c r="F49" s="87">
        <f ca="1">INDIRECT("PREMIERE!AB22")</f>
        <v>81</v>
      </c>
      <c r="G49" s="67" t="str">
        <f ca="1">PREMIERE!$AC$22</f>
        <v>01:25</v>
      </c>
    </row>
    <row r="50" spans="2:7" x14ac:dyDescent="0.2">
      <c r="B50" s="55" t="s">
        <v>1</v>
      </c>
      <c r="C50" s="56">
        <f>PREMIERE!$C$26</f>
        <v>43773</v>
      </c>
      <c r="D50" s="128">
        <f ca="1">PREMIERE!$B$28</f>
        <v>0.27083333333333337</v>
      </c>
      <c r="E50" s="57">
        <f ca="1">INDIRECT("PREMIERE!C28")</f>
        <v>0</v>
      </c>
      <c r="F50" s="85">
        <f ca="1">INDIRECT("PREMIERE!D28")</f>
        <v>0</v>
      </c>
      <c r="G50" s="67" t="str">
        <f ca="1">PREMIERE!$E$28</f>
        <v>00:00</v>
      </c>
    </row>
    <row r="51" spans="2:7" x14ac:dyDescent="0.2">
      <c r="B51" s="55"/>
      <c r="C51" s="56">
        <f>PREMIERE!$C$26</f>
        <v>43773</v>
      </c>
      <c r="D51" s="128">
        <f ca="1">PREMIERE!$B$29</f>
        <v>0.27083333333333337</v>
      </c>
      <c r="E51" s="57" t="str">
        <f ca="1">INDIRECT("PREMIERE!C29")</f>
        <v>GODZILLA: SHIN GODZILLA</v>
      </c>
      <c r="F51" s="85">
        <f ca="1">INDIRECT("PREMIERE!D29")</f>
        <v>116</v>
      </c>
      <c r="G51" s="67" t="str">
        <f ca="1">PREMIERE!$E$29</f>
        <v>02:00</v>
      </c>
    </row>
    <row r="52" spans="2:7" x14ac:dyDescent="0.2">
      <c r="B52" s="55"/>
      <c r="C52" s="56">
        <f>PREMIERE!$C$26</f>
        <v>43773</v>
      </c>
      <c r="D52" s="128">
        <f ca="1">PREMIERE!$B$30</f>
        <v>0.35416666666666669</v>
      </c>
      <c r="E52" s="57" t="str">
        <f ca="1">INDIRECT("PREMIERE!C30")</f>
        <v>321 FRANKIE GO BOOM</v>
      </c>
      <c r="F52" s="85">
        <f ca="1">INDIRECT("PREMIERE!D30")</f>
        <v>86</v>
      </c>
      <c r="G52" s="67" t="str">
        <f ca="1">PREMIERE!$E$30</f>
        <v>01:30</v>
      </c>
    </row>
    <row r="53" spans="2:7" x14ac:dyDescent="0.2">
      <c r="B53" s="55"/>
      <c r="C53" s="56">
        <f>PREMIERE!$C$26</f>
        <v>43773</v>
      </c>
      <c r="D53" s="128">
        <f ca="1">PREMIERE!$B$31</f>
        <v>0.41666666666666669</v>
      </c>
      <c r="E53" s="57" t="str">
        <f ca="1">INDIRECT("PREMIERE!C31")</f>
        <v>LADY MACBETH</v>
      </c>
      <c r="F53" s="85">
        <f ca="1">INDIRECT("PREMIERE!D31")</f>
        <v>86</v>
      </c>
      <c r="G53" s="67" t="str">
        <f ca="1">PREMIERE!$E$31</f>
        <v>01:30</v>
      </c>
    </row>
    <row r="54" spans="2:7" x14ac:dyDescent="0.2">
      <c r="B54" s="55"/>
      <c r="C54" s="56">
        <f>PREMIERE!$C$26</f>
        <v>43773</v>
      </c>
      <c r="D54" s="128">
        <f ca="1">PREMIERE!$B$32</f>
        <v>0.47916666666666669</v>
      </c>
      <c r="E54" s="57" t="str">
        <f ca="1">INDIRECT("PREMIERE!C32")</f>
        <v>WHAT WILL PEOPLE SAY</v>
      </c>
      <c r="F54" s="85">
        <f ca="1">INDIRECT("PREMIERE!D32")</f>
        <v>103</v>
      </c>
      <c r="G54" s="67" t="str">
        <f ca="1">PREMIERE!$E$32</f>
        <v>01:45</v>
      </c>
    </row>
    <row r="55" spans="2:7" x14ac:dyDescent="0.2">
      <c r="B55" s="55"/>
      <c r="C55" s="56">
        <f>PREMIERE!$C$26</f>
        <v>43773</v>
      </c>
      <c r="D55" s="128">
        <f ca="1">PREMIERE!$B$33</f>
        <v>0.55208333333333337</v>
      </c>
      <c r="E55" s="57" t="str">
        <f ca="1">INDIRECT("PREMIERE!C33")</f>
        <v>EXPERIMENTER</v>
      </c>
      <c r="F55" s="85">
        <f ca="1">INDIRECT("PREMIERE!D33")</f>
        <v>96</v>
      </c>
      <c r="G55" s="67" t="str">
        <f ca="1">PREMIERE!$E$33</f>
        <v>01:40</v>
      </c>
    </row>
    <row r="56" spans="2:7" x14ac:dyDescent="0.2">
      <c r="B56" s="55"/>
      <c r="C56" s="56">
        <f>PREMIERE!$C$26</f>
        <v>43773</v>
      </c>
      <c r="D56" s="128">
        <f ca="1">PREMIERE!$B$34</f>
        <v>0.62152777777777779</v>
      </c>
      <c r="E56" s="57" t="str">
        <f ca="1">INDIRECT("PREMIERE!C34")</f>
        <v>KIN</v>
      </c>
      <c r="F56" s="85">
        <f ca="1">INDIRECT("PREMIERE!D34")</f>
        <v>101</v>
      </c>
      <c r="G56" s="67" t="str">
        <f ca="1">PREMIERE!$E$34</f>
        <v>01:45</v>
      </c>
    </row>
    <row r="57" spans="2:7" x14ac:dyDescent="0.2">
      <c r="B57" s="55"/>
      <c r="C57" s="56">
        <f>PREMIERE!$C$26</f>
        <v>43773</v>
      </c>
      <c r="D57" s="128">
        <f ca="1">PREMIERE!$B$35</f>
        <v>0.69444444444444442</v>
      </c>
      <c r="E57" s="57" t="str">
        <f ca="1">INDIRECT("PREMIERE!C35")</f>
        <v>TALE OF LOVE AND DARKNESS, A</v>
      </c>
      <c r="F57" s="85">
        <f ca="1">INDIRECT("PREMIERE!D35")</f>
        <v>96</v>
      </c>
      <c r="G57" s="67" t="str">
        <f ca="1">PREMIERE!$E$35</f>
        <v>01:40</v>
      </c>
    </row>
    <row r="58" spans="2:7" x14ac:dyDescent="0.2">
      <c r="B58" s="55"/>
      <c r="C58" s="56">
        <f>PREMIERE!$C$26</f>
        <v>43773</v>
      </c>
      <c r="D58" s="128">
        <f ca="1">PREMIERE!$B$36</f>
        <v>0.76388888888888884</v>
      </c>
      <c r="E58" s="57" t="str">
        <f ca="1">INDIRECT("PREMIERE!C36")</f>
        <v>BEST OFFER, THE</v>
      </c>
      <c r="F58" s="85">
        <f ca="1">INDIRECT("PREMIERE!D36")</f>
        <v>126</v>
      </c>
      <c r="G58" s="67" t="str">
        <f ca="1">PREMIERE!$E$36</f>
        <v>02:10</v>
      </c>
    </row>
    <row r="59" spans="2:7" x14ac:dyDescent="0.2">
      <c r="B59" s="55"/>
      <c r="C59" s="59">
        <f>PREMIERE!$C$26</f>
        <v>43773</v>
      </c>
      <c r="D59" s="129">
        <f>PREMIERE!$B$37</f>
        <v>0.85416666666666663</v>
      </c>
      <c r="E59" s="60" t="str">
        <f ca="1">INDIRECT("PREMIERE!C37")</f>
        <v>TERMINAL</v>
      </c>
      <c r="F59" s="86">
        <f ca="1">INDIRECT("PREMIERE!D37")</f>
        <v>92</v>
      </c>
      <c r="G59" s="67" t="str">
        <f ca="1">PREMIERE!$E$37</f>
        <v>01:35</v>
      </c>
    </row>
    <row r="60" spans="2:7" x14ac:dyDescent="0.2">
      <c r="B60" s="55"/>
      <c r="C60" s="56">
        <f>PREMIERE!$C$26</f>
        <v>43773</v>
      </c>
      <c r="D60" s="128">
        <f ca="1">PREMIERE!$B$38</f>
        <v>0.92013888888888884</v>
      </c>
      <c r="E60" s="57" t="str">
        <f ca="1">INDIRECT("PREMIERE!C38")</f>
        <v>FRENCH (LA)</v>
      </c>
      <c r="F60" s="85">
        <f ca="1">INDIRECT("PREMIERE!D38")</f>
        <v>131</v>
      </c>
      <c r="G60" s="67" t="str">
        <f ca="1">PREMIERE!$E$38</f>
        <v>02:15</v>
      </c>
    </row>
    <row r="61" spans="2:7" x14ac:dyDescent="0.2">
      <c r="B61" s="55"/>
      <c r="C61" s="56">
        <f>PREMIERE!$C$26</f>
        <v>43773</v>
      </c>
      <c r="D61" s="128">
        <f ca="1">PREMIERE!$B$39</f>
        <v>1.388888888888884E-2</v>
      </c>
      <c r="E61" s="57" t="str">
        <f ca="1">INDIRECT("PREMIERE!C39")</f>
        <v>BLEEDING STEEL</v>
      </c>
      <c r="F61" s="85">
        <f ca="1">INDIRECT("PREMIERE!D39")</f>
        <v>106</v>
      </c>
      <c r="G61" s="67" t="str">
        <f ca="1">PREMIERE!$E$39</f>
        <v>01:50</v>
      </c>
    </row>
    <row r="62" spans="2:7" x14ac:dyDescent="0.2">
      <c r="B62" s="55"/>
      <c r="C62" s="56">
        <f>PREMIERE!$C$26</f>
        <v>43773</v>
      </c>
      <c r="D62" s="128">
        <f ca="1">PREMIERE!$B$40</f>
        <v>9.0277777777777735E-2</v>
      </c>
      <c r="E62" s="57" t="str">
        <f ca="1">INDIRECT("PREMIERE!C40")</f>
        <v>WELCOME TO NEW YORK</v>
      </c>
      <c r="F62" s="85">
        <f ca="1">INDIRECT("PREMIERE!D40")</f>
        <v>121</v>
      </c>
      <c r="G62" s="67" t="str">
        <f ca="1">PREMIERE!$E$40</f>
        <v>02:05</v>
      </c>
    </row>
    <row r="63" spans="2:7" x14ac:dyDescent="0.2">
      <c r="B63" s="55"/>
      <c r="C63" s="56">
        <f>PREMIERE!$C$26</f>
        <v>43773</v>
      </c>
      <c r="D63" s="128">
        <f ca="1">PREMIERE!$B$41</f>
        <v>0.17708333333333331</v>
      </c>
      <c r="E63" s="57" t="str">
        <f ca="1">INDIRECT("PREMIERE!C41")</f>
        <v>APOCALYPTO</v>
      </c>
      <c r="F63" s="85">
        <f ca="1">INDIRECT("PREMIERE!D41")</f>
        <v>133</v>
      </c>
      <c r="G63" s="67" t="str">
        <f ca="1">PREMIERE!$E$41</f>
        <v>02:15</v>
      </c>
    </row>
    <row r="64" spans="2:7" ht="13.5" thickBot="1" x14ac:dyDescent="0.25">
      <c r="B64" s="61"/>
      <c r="C64" s="62">
        <f>PREMIERE!$C$26</f>
        <v>43773</v>
      </c>
      <c r="D64" s="130">
        <f ca="1">PREMIERE!$B$42</f>
        <v>0.27083333333333331</v>
      </c>
      <c r="E64" s="63">
        <f ca="1">INDIRECT("PREMIERE!C42")</f>
        <v>0</v>
      </c>
      <c r="F64" s="87">
        <f ca="1">INDIRECT("PREMIERE!D42")</f>
        <v>0</v>
      </c>
      <c r="G64" s="67" t="str">
        <f ca="1">PREMIERE!$E$42</f>
        <v>00:00</v>
      </c>
    </row>
    <row r="65" spans="2:7" x14ac:dyDescent="0.2">
      <c r="B65" s="50" t="s">
        <v>0</v>
      </c>
      <c r="C65" s="65">
        <f>PREMIERE!$G$26</f>
        <v>43774</v>
      </c>
      <c r="D65" s="131">
        <f ca="1">PREMIERE!$F$28</f>
        <v>0.27083333333333343</v>
      </c>
      <c r="E65" s="66">
        <f ca="1">INDIRECT("PREMIERE!G28")</f>
        <v>0</v>
      </c>
      <c r="F65" s="88">
        <f ca="1">INDIRECT("PREMIERE!H28")</f>
        <v>0</v>
      </c>
      <c r="G65" s="67" t="str">
        <f ca="1">PREMIERE!$I$28</f>
        <v>00:00</v>
      </c>
    </row>
    <row r="66" spans="2:7" x14ac:dyDescent="0.2">
      <c r="C66" s="65">
        <f>PREMIERE!$G$26</f>
        <v>43774</v>
      </c>
      <c r="D66" s="131">
        <f ca="1">PREMIERE!$F$29</f>
        <v>0.27083333333333343</v>
      </c>
      <c r="E66" s="66" t="str">
        <f ca="1">INDIRECT("PREMIERE!G29")</f>
        <v>SAMBA</v>
      </c>
      <c r="F66" s="88">
        <f ca="1">INDIRECT("PREMIERE!H29")</f>
        <v>116</v>
      </c>
      <c r="G66" s="67" t="str">
        <f ca="1">PREMIERE!$I$29</f>
        <v>02:00</v>
      </c>
    </row>
    <row r="67" spans="2:7" x14ac:dyDescent="0.2">
      <c r="C67" s="65">
        <f>PREMIERE!$G$26</f>
        <v>43774</v>
      </c>
      <c r="D67" s="131">
        <f ca="1">PREMIERE!$F$30</f>
        <v>0.35416666666666674</v>
      </c>
      <c r="E67" s="66" t="str">
        <f ca="1">INDIRECT("PREMIERE!G30")</f>
        <v>UPSIDE DOWN</v>
      </c>
      <c r="F67" s="88">
        <f ca="1">INDIRECT("PREMIERE!H30")</f>
        <v>106</v>
      </c>
      <c r="G67" s="67" t="str">
        <f ca="1">PREMIERE!$I$30</f>
        <v>01:50</v>
      </c>
    </row>
    <row r="68" spans="2:7" x14ac:dyDescent="0.2">
      <c r="C68" s="65">
        <f>PREMIERE!$G$26</f>
        <v>43774</v>
      </c>
      <c r="D68" s="131">
        <f ca="1">PREMIERE!$F$31</f>
        <v>0.43055555555555564</v>
      </c>
      <c r="E68" s="66" t="str">
        <f ca="1">INDIRECT("PREMIERE!G31")</f>
        <v>BOOK CLUB</v>
      </c>
      <c r="F68" s="88">
        <f ca="1">INDIRECT("PREMIERE!H31")</f>
        <v>101</v>
      </c>
      <c r="G68" s="67" t="str">
        <f ca="1">PREMIERE!$I$31</f>
        <v>01:45</v>
      </c>
    </row>
    <row r="69" spans="2:7" x14ac:dyDescent="0.2">
      <c r="C69" s="65">
        <f>PREMIERE!$G$26</f>
        <v>43774</v>
      </c>
      <c r="D69" s="131">
        <f ca="1">PREMIERE!$F$32</f>
        <v>0.50347222222222232</v>
      </c>
      <c r="E69" s="66" t="str">
        <f ca="1">INDIRECT("PREMIERE!G32")</f>
        <v>RENEGADES</v>
      </c>
      <c r="F69" s="88">
        <f ca="1">INDIRECT("PREMIERE!H32")</f>
        <v>102</v>
      </c>
      <c r="G69" s="67" t="str">
        <f ca="1">PREMIERE!$I$32</f>
        <v>01:45</v>
      </c>
    </row>
    <row r="70" spans="2:7" x14ac:dyDescent="0.2">
      <c r="C70" s="65">
        <f>PREMIERE!$G$26</f>
        <v>43774</v>
      </c>
      <c r="D70" s="131">
        <f ca="1">PREMIERE!$F$33</f>
        <v>0.57638888888888895</v>
      </c>
      <c r="E70" s="66" t="str">
        <f ca="1">INDIRECT("PREMIERE!G33")</f>
        <v>BETTER LIFE, A</v>
      </c>
      <c r="F70" s="88">
        <f ca="1">INDIRECT("PREMIERE!H33")</f>
        <v>94</v>
      </c>
      <c r="G70" s="67" t="str">
        <f ca="1">PREMIERE!$I$33</f>
        <v>01:35</v>
      </c>
    </row>
    <row r="71" spans="2:7" x14ac:dyDescent="0.2">
      <c r="C71" s="65">
        <f>PREMIERE!$G$26</f>
        <v>43774</v>
      </c>
      <c r="D71" s="131">
        <f ca="1">PREMIERE!$F$34</f>
        <v>0.64236111111111116</v>
      </c>
      <c r="E71" s="66" t="str">
        <f ca="1">INDIRECT("PREMIERE!G34")</f>
        <v>INSIDE LLEWYN DAVIS</v>
      </c>
      <c r="F71" s="88">
        <f ca="1">INDIRECT("PREMIERE!H34")</f>
        <v>101</v>
      </c>
      <c r="G71" s="67" t="str">
        <f ca="1">PREMIERE!$I$34</f>
        <v>01:45</v>
      </c>
    </row>
    <row r="72" spans="2:7" x14ac:dyDescent="0.2">
      <c r="C72" s="65">
        <f>PREMIERE!$G$26</f>
        <v>43774</v>
      </c>
      <c r="D72" s="131">
        <f ca="1">PREMIERE!$F$35</f>
        <v>0.71527777777777779</v>
      </c>
      <c r="E72" s="66" t="str">
        <f ca="1">INDIRECT("PREMIERE!G35")</f>
        <v>ABANDONED</v>
      </c>
      <c r="F72" s="88">
        <f ca="1">INDIRECT("PREMIERE!H35")</f>
        <v>83</v>
      </c>
      <c r="G72" s="67" t="str">
        <f ca="1">PREMIERE!$I$35</f>
        <v>01:25</v>
      </c>
    </row>
    <row r="73" spans="2:7" x14ac:dyDescent="0.2">
      <c r="C73" s="65">
        <f>PREMIERE!$G$26</f>
        <v>43774</v>
      </c>
      <c r="D73" s="131">
        <f ca="1">PREMIERE!$F$36</f>
        <v>0.77430555555555558</v>
      </c>
      <c r="E73" s="66" t="str">
        <f ca="1">INDIRECT("PREMIERE!G36")</f>
        <v>SIMPLE FAVOR, A</v>
      </c>
      <c r="F73" s="88">
        <f ca="1">INDIRECT("PREMIERE!H36")</f>
        <v>113</v>
      </c>
      <c r="G73" s="67" t="str">
        <f ca="1">PREMIERE!$I$36</f>
        <v>01:55</v>
      </c>
    </row>
    <row r="74" spans="2:7" x14ac:dyDescent="0.2">
      <c r="C74" s="78">
        <f>PREMIERE!$G$26</f>
        <v>43774</v>
      </c>
      <c r="D74" s="133">
        <f>PREMIERE!$F$37</f>
        <v>0.85416666666666663</v>
      </c>
      <c r="E74" s="79" t="str">
        <f ca="1">INDIRECT("PREMIERE!G37")</f>
        <v>SOCIAL NETWORK, THE</v>
      </c>
      <c r="F74" s="90">
        <f ca="1">INDIRECT("PREMIERE!H37")</f>
        <v>120</v>
      </c>
      <c r="G74" s="67" t="str">
        <f ca="1">PREMIERE!$I$37</f>
        <v>02:00</v>
      </c>
    </row>
    <row r="75" spans="2:7" x14ac:dyDescent="0.2">
      <c r="C75" s="65">
        <f>PREMIERE!$G$26</f>
        <v>43774</v>
      </c>
      <c r="D75" s="131">
        <f ca="1">PREMIERE!$F$38</f>
        <v>0.9375</v>
      </c>
      <c r="E75" s="66" t="str">
        <f ca="1">INDIRECT("PREMIERE!G38")</f>
        <v>THE CURED</v>
      </c>
      <c r="F75" s="88">
        <f ca="1">INDIRECT("PREMIERE!H38")</f>
        <v>92</v>
      </c>
      <c r="G75" s="67" t="str">
        <f ca="1">PREMIERE!$I$38</f>
        <v>01:35</v>
      </c>
    </row>
    <row r="76" spans="2:7" x14ac:dyDescent="0.2">
      <c r="C76" s="65">
        <f>PREMIERE!$G$26</f>
        <v>43774</v>
      </c>
      <c r="D76" s="131">
        <f ca="1">PREMIERE!$F$39</f>
        <v>3.4722222222223209E-3</v>
      </c>
      <c r="E76" s="66" t="str">
        <f ca="1">INDIRECT("PREMIERE!G39")</f>
        <v>GALVESTON</v>
      </c>
      <c r="F76" s="88">
        <f ca="1">INDIRECT("PREMIERE!H39")</f>
        <v>91</v>
      </c>
      <c r="G76" s="67" t="str">
        <f ca="1">PREMIERE!$I$39</f>
        <v>01:35</v>
      </c>
    </row>
    <row r="77" spans="2:7" x14ac:dyDescent="0.2">
      <c r="C77" s="65">
        <f>PREMIERE!$G$26</f>
        <v>43774</v>
      </c>
      <c r="D77" s="131">
        <f ca="1">PREMIERE!$F$40</f>
        <v>6.9444444444444545E-2</v>
      </c>
      <c r="E77" s="66" t="str">
        <f ca="1">INDIRECT("PREMIERE!G40")</f>
        <v>FREE FIRE</v>
      </c>
      <c r="F77" s="88">
        <f ca="1">INDIRECT("PREMIERE!H40")</f>
        <v>87</v>
      </c>
      <c r="G77" s="67" t="str">
        <f ca="1">PREMIERE!$I$40</f>
        <v>01:30</v>
      </c>
    </row>
    <row r="78" spans="2:7" x14ac:dyDescent="0.2">
      <c r="C78" s="65">
        <f>PREMIERE!$G$26</f>
        <v>43774</v>
      </c>
      <c r="D78" s="131">
        <f ca="1">PREMIERE!$F$41</f>
        <v>0.13194444444444453</v>
      </c>
      <c r="E78" s="66" t="str">
        <f ca="1">INDIRECT("PREMIERE!G41")</f>
        <v>SHOT CALLER</v>
      </c>
      <c r="F78" s="88">
        <f ca="1">INDIRECT("PREMIERE!H41")</f>
        <v>116</v>
      </c>
      <c r="G78" s="67" t="str">
        <f ca="1">PREMIERE!$I$41</f>
        <v>02:00</v>
      </c>
    </row>
    <row r="79" spans="2:7" ht="13.5" thickBot="1" x14ac:dyDescent="0.25">
      <c r="B79" s="70"/>
      <c r="C79" s="71">
        <f>PREMIERE!$G$26</f>
        <v>43774</v>
      </c>
      <c r="D79" s="130">
        <f ca="1">PREMIERE!$F$42</f>
        <v>0.21527777777777785</v>
      </c>
      <c r="E79" s="63" t="str">
        <f ca="1">INDIRECT("PREMIERE!G42")</f>
        <v>PIERCING</v>
      </c>
      <c r="F79" s="87">
        <f ca="1">INDIRECT("PREMIERE!H42")</f>
        <v>79</v>
      </c>
      <c r="G79" s="67" t="str">
        <f ca="1">PREMIERE!$I$42</f>
        <v>01:20</v>
      </c>
    </row>
    <row r="80" spans="2:7" x14ac:dyDescent="0.2">
      <c r="B80" s="50" t="s">
        <v>2</v>
      </c>
      <c r="C80" s="65">
        <f>PREMIERE!$K$26</f>
        <v>43775</v>
      </c>
      <c r="D80" s="131">
        <f ca="1">PREMIERE!$J$28</f>
        <v>0.27083333333333343</v>
      </c>
      <c r="E80" s="66">
        <f ca="1">INDIRECT("PREMIERE!K28")</f>
        <v>0</v>
      </c>
      <c r="F80" s="88">
        <f ca="1">INDIRECT("PREMIERE!L28")</f>
        <v>0</v>
      </c>
      <c r="G80" s="67" t="str">
        <f ca="1">PREMIERE!$M$28</f>
        <v>00:00</v>
      </c>
    </row>
    <row r="81" spans="2:7" x14ac:dyDescent="0.2">
      <c r="C81" s="65">
        <f>PREMIERE!$K$26</f>
        <v>43775</v>
      </c>
      <c r="D81" s="131">
        <f ca="1">PREMIERE!$J$29</f>
        <v>0.27083333333333343</v>
      </c>
      <c r="E81" s="66" t="str">
        <f ca="1">INDIRECT("PREMIERE!K29")</f>
        <v>SPARRING</v>
      </c>
      <c r="F81" s="88">
        <f ca="1">INDIRECT("PREMIERE!L29")</f>
        <v>92</v>
      </c>
      <c r="G81" s="67" t="str">
        <f ca="1">PREMIERE!$M$29</f>
        <v>01:35</v>
      </c>
    </row>
    <row r="82" spans="2:7" x14ac:dyDescent="0.2">
      <c r="C82" s="65">
        <f>PREMIERE!$K$26</f>
        <v>43775</v>
      </c>
      <c r="D82" s="131">
        <f ca="1">PREMIERE!$J$30</f>
        <v>0.33680555555555564</v>
      </c>
      <c r="E82" s="66" t="str">
        <f ca="1">INDIRECT("PREMIERE!K30")</f>
        <v>LES GARDIENNES</v>
      </c>
      <c r="F82" s="88">
        <f ca="1">INDIRECT("PREMIERE!L30")</f>
        <v>131</v>
      </c>
      <c r="G82" s="67" t="str">
        <f ca="1">PREMIERE!$M$30</f>
        <v>02:15</v>
      </c>
    </row>
    <row r="83" spans="2:7" x14ac:dyDescent="0.2">
      <c r="C83" s="65">
        <f>PREMIERE!$K$26</f>
        <v>43775</v>
      </c>
      <c r="D83" s="131">
        <f ca="1">PREMIERE!$J$31</f>
        <v>0.43055555555555564</v>
      </c>
      <c r="E83" s="66" t="str">
        <f ca="1">INDIRECT("PREMIERE!K31")</f>
        <v>TRUST, THE</v>
      </c>
      <c r="F83" s="88">
        <f ca="1">INDIRECT("PREMIERE!L31")</f>
        <v>88</v>
      </c>
      <c r="G83" s="67" t="str">
        <f ca="1">PREMIERE!$M$31</f>
        <v>01:30</v>
      </c>
    </row>
    <row r="84" spans="2:7" x14ac:dyDescent="0.2">
      <c r="C84" s="65">
        <f>PREMIERE!$K$26</f>
        <v>43775</v>
      </c>
      <c r="D84" s="131">
        <f ca="1">PREMIERE!$J$32</f>
        <v>0.49305555555555564</v>
      </c>
      <c r="E84" s="66" t="str">
        <f ca="1">INDIRECT("PREMIERE!K32")</f>
        <v>LOVE &amp; MERCY</v>
      </c>
      <c r="F84" s="88">
        <f ca="1">INDIRECT("PREMIERE!L32")</f>
        <v>117</v>
      </c>
      <c r="G84" s="67" t="str">
        <f ca="1">PREMIERE!$M$32</f>
        <v>02:00</v>
      </c>
    </row>
    <row r="85" spans="2:7" x14ac:dyDescent="0.2">
      <c r="C85" s="65">
        <f>PREMIERE!$K$26</f>
        <v>43775</v>
      </c>
      <c r="D85" s="131">
        <f ca="1">PREMIERE!$J$33</f>
        <v>0.57638888888888895</v>
      </c>
      <c r="E85" s="66" t="str">
        <f ca="1">INDIRECT("PREMIERE!K33")</f>
        <v>BARELY LETHAL</v>
      </c>
      <c r="F85" s="88">
        <f ca="1">INDIRECT("PREMIERE!L33")</f>
        <v>96</v>
      </c>
      <c r="G85" s="67" t="str">
        <f ca="1">PREMIERE!$M$33</f>
        <v>01:40</v>
      </c>
    </row>
    <row r="86" spans="2:7" x14ac:dyDescent="0.2">
      <c r="C86" s="65">
        <f>PREMIERE!$K$26</f>
        <v>43775</v>
      </c>
      <c r="D86" s="131">
        <f ca="1">PREMIERE!$J$34</f>
        <v>0.64583333333333337</v>
      </c>
      <c r="E86" s="66" t="str">
        <f ca="1">INDIRECT("PREMIERE!K34")</f>
        <v>WILDLIFE</v>
      </c>
      <c r="F86" s="88">
        <f ca="1">INDIRECT("PREMIERE!L34")</f>
        <v>101</v>
      </c>
      <c r="G86" s="67" t="str">
        <f ca="1">PREMIERE!$M$34</f>
        <v>01:45</v>
      </c>
    </row>
    <row r="87" spans="2:7" x14ac:dyDescent="0.2">
      <c r="C87" s="65">
        <f>PREMIERE!$K$26</f>
        <v>43775</v>
      </c>
      <c r="D87" s="131">
        <f ca="1">PREMIERE!$J$35</f>
        <v>0.71875</v>
      </c>
      <c r="E87" s="66" t="str">
        <f ca="1">INDIRECT("PREMIERE!K35")</f>
        <v>AFTERMATH</v>
      </c>
      <c r="F87" s="88">
        <f ca="1">INDIRECT("PREMIERE!L35")</f>
        <v>91</v>
      </c>
      <c r="G87" s="67" t="str">
        <f ca="1">PREMIERE!$M$35</f>
        <v>01:35</v>
      </c>
    </row>
    <row r="88" spans="2:7" x14ac:dyDescent="0.2">
      <c r="C88" s="65">
        <f>PREMIERE!$K$26</f>
        <v>43775</v>
      </c>
      <c r="D88" s="131">
        <f ca="1">PREMIERE!$J$36</f>
        <v>0.78472222222222221</v>
      </c>
      <c r="E88" s="66" t="str">
        <f ca="1">INDIRECT("PREMIERE!K36")</f>
        <v>BLAME</v>
      </c>
      <c r="F88" s="88">
        <f ca="1">INDIRECT("PREMIERE!L36")</f>
        <v>96</v>
      </c>
      <c r="G88" s="67" t="str">
        <f ca="1">PREMIERE!$M$36</f>
        <v>01:40</v>
      </c>
    </row>
    <row r="89" spans="2:7" x14ac:dyDescent="0.2">
      <c r="C89" s="78">
        <f>PREMIERE!$K$26</f>
        <v>43775</v>
      </c>
      <c r="D89" s="133">
        <f>PREMIERE!$J$37</f>
        <v>0.85416666666666663</v>
      </c>
      <c r="E89" s="79" t="str">
        <f ca="1">INDIRECT("PREMIERE!K37")</f>
        <v>HEAVY TRIP</v>
      </c>
      <c r="F89" s="90">
        <f ca="1">INDIRECT("PREMIERE!L37")</f>
        <v>88</v>
      </c>
      <c r="G89" s="67" t="str">
        <f ca="1">PREMIERE!$M$37</f>
        <v>01:30</v>
      </c>
    </row>
    <row r="90" spans="2:7" x14ac:dyDescent="0.2">
      <c r="C90" s="65">
        <f>PREMIERE!$K$26</f>
        <v>43775</v>
      </c>
      <c r="D90" s="131">
        <f ca="1">PREMIERE!$J$38</f>
        <v>0.91666666666666663</v>
      </c>
      <c r="E90" s="66" t="str">
        <f ca="1">INDIRECT("PREMIERE!K38")</f>
        <v>7 MINUTES</v>
      </c>
      <c r="F90" s="88">
        <f ca="1">INDIRECT("PREMIERE!L38")</f>
        <v>81</v>
      </c>
      <c r="G90" s="67" t="str">
        <f ca="1">PREMIERE!$M$38</f>
        <v>01:25</v>
      </c>
    </row>
    <row r="91" spans="2:7" x14ac:dyDescent="0.2">
      <c r="C91" s="65">
        <f>PREMIERE!$K$26</f>
        <v>43775</v>
      </c>
      <c r="D91" s="131">
        <f ca="1">PREMIERE!$J$39</f>
        <v>0.97569444444444442</v>
      </c>
      <c r="E91" s="66" t="str">
        <f ca="1">INDIRECT("PREMIERE!K39")</f>
        <v>AN AWKWARD SEXUAL ADVENTURE</v>
      </c>
      <c r="F91" s="88">
        <f ca="1">INDIRECT("PREMIERE!L39")</f>
        <v>101</v>
      </c>
      <c r="G91" s="67" t="str">
        <f ca="1">PREMIERE!$M$39</f>
        <v>01:45</v>
      </c>
    </row>
    <row r="92" spans="2:7" x14ac:dyDescent="0.2">
      <c r="C92" s="65">
        <f>PREMIERE!$K$26</f>
        <v>43775</v>
      </c>
      <c r="D92" s="131">
        <f ca="1">PREMIERE!$J$40</f>
        <v>4.861111111111116E-2</v>
      </c>
      <c r="E92" s="66" t="str">
        <f ca="1">INDIRECT("PREMIERE!K40")</f>
        <v>WHAT HAPPENED TO MONDAY</v>
      </c>
      <c r="F92" s="88">
        <f ca="1">INDIRECT("PREMIERE!L40")</f>
        <v>119</v>
      </c>
      <c r="G92" s="67" t="str">
        <f ca="1">PREMIERE!$M$40</f>
        <v>02:00</v>
      </c>
    </row>
    <row r="93" spans="2:7" x14ac:dyDescent="0.2">
      <c r="C93" s="65">
        <f>PREMIERE!$K$26</f>
        <v>43775</v>
      </c>
      <c r="D93" s="131">
        <f ca="1">PREMIERE!$J$41</f>
        <v>0.13194444444444448</v>
      </c>
      <c r="E93" s="66" t="str">
        <f ca="1">INDIRECT("PREMIERE!K41")</f>
        <v>STEPHEN KING'S CELL</v>
      </c>
      <c r="F93" s="88">
        <f ca="1">INDIRECT("PREMIERE!L41")</f>
        <v>94</v>
      </c>
      <c r="G93" s="67" t="str">
        <f ca="1">PREMIERE!$M$41</f>
        <v>01:35</v>
      </c>
    </row>
    <row r="94" spans="2:7" ht="13.5" thickBot="1" x14ac:dyDescent="0.25">
      <c r="B94" s="70"/>
      <c r="C94" s="71">
        <f>PREMIERE!$K$26</f>
        <v>43775</v>
      </c>
      <c r="D94" s="130">
        <f ca="1">PREMIERE!$J$42</f>
        <v>0.19791666666666669</v>
      </c>
      <c r="E94" s="63" t="str">
        <f ca="1">INDIRECT("PREMIERE!K42")</f>
        <v>CARBONE</v>
      </c>
      <c r="F94" s="87">
        <f ca="1">INDIRECT("PREMIERE!L42")</f>
        <v>101</v>
      </c>
      <c r="G94" s="67" t="str">
        <f ca="1">PREMIERE!$M$42</f>
        <v>01:45</v>
      </c>
    </row>
    <row r="95" spans="2:7" x14ac:dyDescent="0.2">
      <c r="B95" s="50" t="s">
        <v>3</v>
      </c>
      <c r="C95" s="65">
        <f>PREMIERE!$O$26</f>
        <v>43776</v>
      </c>
      <c r="D95" s="131">
        <f ca="1">PREMIERE!$N$28</f>
        <v>0.27083333333333337</v>
      </c>
      <c r="E95" s="66">
        <f ca="1">INDIRECT("PREMIERE!O28")</f>
        <v>0</v>
      </c>
      <c r="F95" s="88">
        <f ca="1">INDIRECT("PREMIERE!P28")</f>
        <v>0</v>
      </c>
      <c r="G95" s="67" t="str">
        <f ca="1">PREMIERE!$Q$28</f>
        <v>00:00</v>
      </c>
    </row>
    <row r="96" spans="2:7" x14ac:dyDescent="0.2">
      <c r="C96" s="65">
        <f>PREMIERE!$O$26</f>
        <v>43776</v>
      </c>
      <c r="D96" s="131">
        <f ca="1">PREMIERE!$N$29</f>
        <v>0.27083333333333337</v>
      </c>
      <c r="E96" s="66" t="str">
        <f ca="1">INDIRECT("PREMIERE!O29")</f>
        <v>BURIED</v>
      </c>
      <c r="F96" s="88">
        <f ca="1">INDIRECT("PREMIERE!P29")</f>
        <v>92</v>
      </c>
      <c r="G96" s="67" t="str">
        <f ca="1">PREMIERE!$Q$29</f>
        <v>01:35</v>
      </c>
    </row>
    <row r="97" spans="2:7" x14ac:dyDescent="0.2">
      <c r="C97" s="65">
        <f>PREMIERE!$O$26</f>
        <v>43776</v>
      </c>
      <c r="D97" s="131">
        <f ca="1">PREMIERE!$N$30</f>
        <v>0.33680555555555558</v>
      </c>
      <c r="E97" s="66" t="str">
        <f ca="1">INDIRECT("PREMIERE!O30")</f>
        <v>BEAVER, THE</v>
      </c>
      <c r="F97" s="88">
        <f ca="1">INDIRECT("PREMIERE!P30")</f>
        <v>98</v>
      </c>
      <c r="G97" s="67" t="str">
        <f ca="1">PREMIERE!$Q$30</f>
        <v>01:40</v>
      </c>
    </row>
    <row r="98" spans="2:7" x14ac:dyDescent="0.2">
      <c r="C98" s="65">
        <f>PREMIERE!$O$26</f>
        <v>43776</v>
      </c>
      <c r="D98" s="131">
        <f ca="1">PREMIERE!$N$31</f>
        <v>0.40625</v>
      </c>
      <c r="E98" s="66" t="str">
        <f ca="1">INDIRECT("PREMIERE!O31")</f>
        <v>TOUT NOUVEAU TESTAMENT, LE</v>
      </c>
      <c r="F98" s="88">
        <f ca="1">INDIRECT("PREMIERE!P31")</f>
        <v>111</v>
      </c>
      <c r="G98" s="67" t="str">
        <f ca="1">PREMIERE!$Q$31</f>
        <v>01:55</v>
      </c>
    </row>
    <row r="99" spans="2:7" x14ac:dyDescent="0.2">
      <c r="C99" s="65">
        <f>PREMIERE!$O$26</f>
        <v>43776</v>
      </c>
      <c r="D99" s="131">
        <f ca="1">PREMIERE!$N$32</f>
        <v>0.4861111111111111</v>
      </c>
      <c r="E99" s="66" t="str">
        <f ca="1">INDIRECT("PREMIERE!O32")</f>
        <v>MR. NOBODY</v>
      </c>
      <c r="F99" s="88">
        <f ca="1">INDIRECT("PREMIERE!P32")</f>
        <v>151</v>
      </c>
      <c r="G99" s="67" t="str">
        <f ca="1">PREMIERE!$Q$32</f>
        <v>02:35</v>
      </c>
    </row>
    <row r="100" spans="2:7" x14ac:dyDescent="0.2">
      <c r="C100" s="65">
        <f>PREMIERE!$O$26</f>
        <v>43776</v>
      </c>
      <c r="D100" s="131">
        <f ca="1">PREMIERE!$N$33</f>
        <v>0.59375</v>
      </c>
      <c r="E100" s="66" t="str">
        <f ca="1">INDIRECT("PREMIERE!O33")</f>
        <v>FAMILY MAN, A</v>
      </c>
      <c r="F100" s="88">
        <f ca="1">INDIRECT("PREMIERE!P33")</f>
        <v>106</v>
      </c>
      <c r="G100" s="67" t="str">
        <f ca="1">PREMIERE!$Q$33</f>
        <v>01:50</v>
      </c>
    </row>
    <row r="101" spans="2:7" x14ac:dyDescent="0.2">
      <c r="C101" s="65">
        <f>PREMIERE!$O$26</f>
        <v>43776</v>
      </c>
      <c r="D101" s="131">
        <f ca="1">PREMIERE!$N$34</f>
        <v>0.67013888888888884</v>
      </c>
      <c r="E101" s="66" t="str">
        <f ca="1">INDIRECT("PREMIERE!O34")</f>
        <v>IDEAL HOME</v>
      </c>
      <c r="F101" s="88">
        <f ca="1">INDIRECT("PREMIERE!P34")</f>
        <v>88</v>
      </c>
      <c r="G101" s="67" t="str">
        <f ca="1">PREMIERE!$Q$34</f>
        <v>01:30</v>
      </c>
    </row>
    <row r="102" spans="2:7" x14ac:dyDescent="0.2">
      <c r="C102" s="65">
        <f>PREMIERE!$O$26</f>
        <v>43776</v>
      </c>
      <c r="D102" s="131">
        <f ca="1">PREMIERE!$N$35</f>
        <v>0.73263888888888884</v>
      </c>
      <c r="E102" s="66" t="str">
        <f ca="1">INDIRECT("PREMIERE!O35")</f>
        <v>ANGRIEST MAN IN BROOKLYN, THE</v>
      </c>
      <c r="F102" s="88">
        <f ca="1">INDIRECT("PREMIERE!P35")</f>
        <v>81</v>
      </c>
      <c r="G102" s="67" t="str">
        <f ca="1">PREMIERE!$Q$35</f>
        <v>01:25</v>
      </c>
    </row>
    <row r="103" spans="2:7" x14ac:dyDescent="0.2">
      <c r="C103" s="65">
        <f>PREMIERE!$O$26</f>
        <v>43776</v>
      </c>
      <c r="D103" s="131">
        <f ca="1">PREMIERE!$N$36</f>
        <v>0.79166666666666663</v>
      </c>
      <c r="E103" s="66" t="str">
        <f ca="1">INDIRECT("PREMIERE!O36")</f>
        <v>BENEFACTOR, THE</v>
      </c>
      <c r="F103" s="88">
        <f ca="1">INDIRECT("PREMIERE!P36")</f>
        <v>89</v>
      </c>
      <c r="G103" s="67" t="str">
        <f ca="1">PREMIERE!$Q$36</f>
        <v>01:30</v>
      </c>
    </row>
    <row r="104" spans="2:7" x14ac:dyDescent="0.2">
      <c r="C104" s="78">
        <f>PREMIERE!$O$26</f>
        <v>43776</v>
      </c>
      <c r="D104" s="133">
        <f>PREMIERE!$N$37</f>
        <v>0.85416666666666663</v>
      </c>
      <c r="E104" s="79" t="str">
        <f ca="1">INDIRECT("PREMIERE!O37")</f>
        <v>EXTRAORDINARY JOURNEY OF THE FAKIR, THE</v>
      </c>
      <c r="F104" s="90">
        <f ca="1">INDIRECT("PREMIERE!P37")</f>
        <v>93</v>
      </c>
      <c r="G104" s="67" t="str">
        <f ca="1">PREMIERE!$Q$37</f>
        <v>01:35</v>
      </c>
    </row>
    <row r="105" spans="2:7" x14ac:dyDescent="0.2">
      <c r="C105" s="65">
        <f>PREMIERE!$O$26</f>
        <v>43776</v>
      </c>
      <c r="D105" s="131">
        <f ca="1">PREMIERE!$N$38</f>
        <v>0.92013888888888884</v>
      </c>
      <c r="E105" s="66" t="str">
        <f ca="1">INDIRECT("PREMIERE!O38")</f>
        <v>HOLLOW CHILD, THE</v>
      </c>
      <c r="F105" s="88">
        <f ca="1">INDIRECT("PREMIERE!P38")</f>
        <v>86</v>
      </c>
      <c r="G105" s="67" t="str">
        <f ca="1">PREMIERE!$Q$38</f>
        <v>01:30</v>
      </c>
    </row>
    <row r="106" spans="2:7" x14ac:dyDescent="0.2">
      <c r="C106" s="65">
        <f>PREMIERE!$O$26</f>
        <v>43776</v>
      </c>
      <c r="D106" s="131">
        <f ca="1">PREMIERE!$N$39</f>
        <v>0.98263888888888884</v>
      </c>
      <c r="E106" s="66" t="str">
        <f ca="1">INDIRECT("PREMIERE!O39")</f>
        <v>WHAT KEEPS YOU ALIVE</v>
      </c>
      <c r="F106" s="88">
        <f ca="1">INDIRECT("PREMIERE!P39")</f>
        <v>96</v>
      </c>
      <c r="G106" s="67" t="str">
        <f ca="1">PREMIERE!$Q$39</f>
        <v>01:40</v>
      </c>
    </row>
    <row r="107" spans="2:7" x14ac:dyDescent="0.2">
      <c r="C107" s="65">
        <f>PREMIERE!$O$26</f>
        <v>43776</v>
      </c>
      <c r="D107" s="131">
        <f ca="1">PREMIERE!$N$40</f>
        <v>5.2083333333333259E-2</v>
      </c>
      <c r="E107" s="66" t="str">
        <f ca="1">INDIRECT("PREMIERE!O40")</f>
        <v>ASHER</v>
      </c>
      <c r="F107" s="88">
        <f ca="1">INDIRECT("PREMIERE!P40")</f>
        <v>101</v>
      </c>
      <c r="G107" s="67" t="str">
        <f ca="1">PREMIERE!$Q$40</f>
        <v>01:45</v>
      </c>
    </row>
    <row r="108" spans="2:7" x14ac:dyDescent="0.2">
      <c r="C108" s="65">
        <f>PREMIERE!$O$26</f>
        <v>43776</v>
      </c>
      <c r="D108" s="131">
        <f ca="1">PREMIERE!$N$41</f>
        <v>0.12499999999999993</v>
      </c>
      <c r="E108" s="66" t="str">
        <f ca="1">INDIRECT("PREMIERE!O41")</f>
        <v>THIS IS YOUR DEATH</v>
      </c>
      <c r="F108" s="88">
        <f ca="1">INDIRECT("PREMIERE!P41")</f>
        <v>101</v>
      </c>
      <c r="G108" s="67" t="str">
        <f ca="1">PREMIERE!$Q$41</f>
        <v>01:45</v>
      </c>
    </row>
    <row r="109" spans="2:7" ht="13.5" thickBot="1" x14ac:dyDescent="0.25">
      <c r="B109" s="70"/>
      <c r="C109" s="71">
        <f>PREMIERE!$O$26</f>
        <v>43776</v>
      </c>
      <c r="D109" s="130">
        <f ca="1">PREMIERE!$N$42</f>
        <v>0.1979166666666666</v>
      </c>
      <c r="E109" s="63" t="str">
        <f ca="1">INDIRECT("PREMIERE!O42")</f>
        <v>CHILD OF GOD</v>
      </c>
      <c r="F109" s="87">
        <f ca="1">INDIRECT("PREMIERE!P42")</f>
        <v>101</v>
      </c>
      <c r="G109" s="67" t="str">
        <f ca="1">PREMIERE!$Q$42</f>
        <v>01:45</v>
      </c>
    </row>
    <row r="110" spans="2:7" x14ac:dyDescent="0.2">
      <c r="B110" s="50" t="s">
        <v>4</v>
      </c>
      <c r="C110" s="65">
        <f>PREMIERE!$S$26</f>
        <v>43777</v>
      </c>
      <c r="D110" s="131">
        <f ca="1">PREMIERE!$R$28</f>
        <v>0.27083333333333343</v>
      </c>
      <c r="E110" s="66">
        <f ca="1">INDIRECT("PREMIERE!S28")</f>
        <v>0</v>
      </c>
      <c r="F110" s="88">
        <f ca="1">INDIRECT("PREMIERE!T28")</f>
        <v>0</v>
      </c>
      <c r="G110" s="67" t="str">
        <f ca="1">PREMIERE!$U$28</f>
        <v>00:00</v>
      </c>
    </row>
    <row r="111" spans="2:7" x14ac:dyDescent="0.2">
      <c r="C111" s="65">
        <f>PREMIERE!$S$26</f>
        <v>43777</v>
      </c>
      <c r="D111" s="131">
        <f ca="1">PREMIERE!$R$29</f>
        <v>0.27083333333333343</v>
      </c>
      <c r="E111" s="66" t="str">
        <f ca="1">INDIRECT("PREMIERE!S29")</f>
        <v>MEN IN BLACK (1997)</v>
      </c>
      <c r="F111" s="88">
        <f ca="1">INDIRECT("PREMIERE!T29")</f>
        <v>96</v>
      </c>
      <c r="G111" s="67" t="str">
        <f ca="1">PREMIERE!$U$29</f>
        <v>01:40</v>
      </c>
    </row>
    <row r="112" spans="2:7" x14ac:dyDescent="0.2">
      <c r="C112" s="65">
        <f>PREMIERE!$S$26</f>
        <v>43777</v>
      </c>
      <c r="D112" s="131">
        <f ca="1">PREMIERE!$R$30</f>
        <v>0.34027777777777785</v>
      </c>
      <c r="E112" s="66" t="str">
        <f ca="1">INDIRECT("PREMIERE!S30")</f>
        <v>GREEN HORNET, THE</v>
      </c>
      <c r="F112" s="88">
        <f ca="1">INDIRECT("PREMIERE!T30")</f>
        <v>116</v>
      </c>
      <c r="G112" s="67" t="str">
        <f ca="1">PREMIERE!$U$30</f>
        <v>02:00</v>
      </c>
    </row>
    <row r="113" spans="2:7" x14ac:dyDescent="0.2">
      <c r="C113" s="65">
        <f>PREMIERE!$S$26</f>
        <v>43777</v>
      </c>
      <c r="D113" s="131">
        <f ca="1">PREMIERE!$R$31</f>
        <v>0.42361111111111116</v>
      </c>
      <c r="E113" s="66" t="str">
        <f ca="1">INDIRECT("PREMIERE!S31")</f>
        <v>END OF THE AFFAIR, THE (1999)</v>
      </c>
      <c r="F113" s="88">
        <f ca="1">INDIRECT("PREMIERE!T31")</f>
        <v>98</v>
      </c>
      <c r="G113" s="67" t="str">
        <f ca="1">PREMIERE!$U$31</f>
        <v>01:40</v>
      </c>
    </row>
    <row r="114" spans="2:7" x14ac:dyDescent="0.2">
      <c r="C114" s="65">
        <f>PREMIERE!$S$26</f>
        <v>43777</v>
      </c>
      <c r="D114" s="131">
        <f ca="1">PREMIERE!$R$32</f>
        <v>0.49305555555555558</v>
      </c>
      <c r="E114" s="66" t="str">
        <f ca="1">INDIRECT("PREMIERE!S32")</f>
        <v>BACHELORS, THE</v>
      </c>
      <c r="F114" s="88">
        <f ca="1">INDIRECT("PREMIERE!T32")</f>
        <v>96</v>
      </c>
      <c r="G114" s="67" t="str">
        <f ca="1">PREMIERE!$U$32</f>
        <v>01:40</v>
      </c>
    </row>
    <row r="115" spans="2:7" x14ac:dyDescent="0.2">
      <c r="C115" s="65">
        <f>PREMIERE!$S$26</f>
        <v>43777</v>
      </c>
      <c r="D115" s="131">
        <f ca="1">PREMIERE!$R$33</f>
        <v>0.5625</v>
      </c>
      <c r="E115" s="66" t="str">
        <f ca="1">INDIRECT("PREMIERE!S33")</f>
        <v>LAST FIVE YEARS, THE</v>
      </c>
      <c r="F115" s="88">
        <f ca="1">INDIRECT("PREMIERE!T33")</f>
        <v>91</v>
      </c>
      <c r="G115" s="67" t="str">
        <f ca="1">PREMIERE!$U$33</f>
        <v>01:35</v>
      </c>
    </row>
    <row r="116" spans="2:7" x14ac:dyDescent="0.2">
      <c r="C116" s="65">
        <f>PREMIERE!$S$26</f>
        <v>43777</v>
      </c>
      <c r="D116" s="131">
        <f ca="1">PREMIERE!$R$34</f>
        <v>0.62847222222222221</v>
      </c>
      <c r="E116" s="66" t="str">
        <f ca="1">INDIRECT("PREMIERE!S34")</f>
        <v>TOURIST, THE</v>
      </c>
      <c r="F116" s="88">
        <f ca="1">INDIRECT("PREMIERE!T34")</f>
        <v>101</v>
      </c>
      <c r="G116" s="67" t="str">
        <f ca="1">PREMIERE!$U$34</f>
        <v>01:45</v>
      </c>
    </row>
    <row r="117" spans="2:7" x14ac:dyDescent="0.2">
      <c r="C117" s="65">
        <f>PREMIERE!$S$26</f>
        <v>43777</v>
      </c>
      <c r="D117" s="131">
        <f ca="1">PREMIERE!$R$35</f>
        <v>0.70138888888888884</v>
      </c>
      <c r="E117" s="66" t="str">
        <f ca="1">INDIRECT("PREMIERE!S35")</f>
        <v>FIGLIA MIA</v>
      </c>
      <c r="F117" s="88">
        <f ca="1">INDIRECT("PREMIERE!T35")</f>
        <v>94</v>
      </c>
      <c r="G117" s="67" t="str">
        <f ca="1">PREMIERE!$U$35</f>
        <v>01:35</v>
      </c>
    </row>
    <row r="118" spans="2:7" x14ac:dyDescent="0.2">
      <c r="C118" s="65">
        <f>PREMIERE!$S$26</f>
        <v>43777</v>
      </c>
      <c r="D118" s="131">
        <f ca="1">PREMIERE!$R$36</f>
        <v>0.76736111111111105</v>
      </c>
      <c r="E118" s="66" t="str">
        <f ca="1">INDIRECT("PREMIERE!S36")</f>
        <v>WOLF</v>
      </c>
      <c r="F118" s="88">
        <f ca="1">INDIRECT("PREMIERE!T36")</f>
        <v>121</v>
      </c>
      <c r="G118" s="67" t="str">
        <f ca="1">PREMIERE!$U$36</f>
        <v>02:05</v>
      </c>
    </row>
    <row r="119" spans="2:7" x14ac:dyDescent="0.2">
      <c r="C119" s="78">
        <f>PREMIERE!$S$26</f>
        <v>43777</v>
      </c>
      <c r="D119" s="133">
        <f>PREMIERE!$R$37</f>
        <v>0.85416666666666663</v>
      </c>
      <c r="E119" s="79" t="str">
        <f ca="1">INDIRECT("PREMIERE!S37")</f>
        <v>UN AMOUR IMPOSSIBLE</v>
      </c>
      <c r="F119" s="90">
        <f ca="1">INDIRECT("PREMIERE!T37")</f>
        <v>131</v>
      </c>
      <c r="G119" s="67" t="str">
        <f ca="1">PREMIERE!$U$37</f>
        <v>02:15</v>
      </c>
    </row>
    <row r="120" spans="2:7" x14ac:dyDescent="0.2">
      <c r="C120" s="65">
        <f>PREMIERE!$S$26</f>
        <v>43777</v>
      </c>
      <c r="D120" s="131">
        <f ca="1">PREMIERE!$R$38</f>
        <v>0.94791666666666663</v>
      </c>
      <c r="E120" s="66" t="str">
        <f ca="1">INDIRECT("PREMIERE!S38")</f>
        <v>DECADENCIA</v>
      </c>
      <c r="F120" s="88">
        <f ca="1">INDIRECT("PREMIERE!T38")</f>
        <v>84</v>
      </c>
      <c r="G120" s="67" t="str">
        <f ca="1">PREMIERE!$U$38</f>
        <v>01:25</v>
      </c>
    </row>
    <row r="121" spans="2:7" x14ac:dyDescent="0.2">
      <c r="C121" s="65">
        <f>PREMIERE!$S$26</f>
        <v>43777</v>
      </c>
      <c r="D121" s="131">
        <f ca="1">PREMIERE!$R$39</f>
        <v>6.9444444444444198E-3</v>
      </c>
      <c r="E121" s="66" t="str">
        <f ca="1">INDIRECT("PREMIERE!S39")</f>
        <v>REMEMBER MY NAME</v>
      </c>
      <c r="F121" s="88">
        <f ca="1">INDIRECT("PREMIERE!T39")</f>
        <v>91</v>
      </c>
      <c r="G121" s="67" t="str">
        <f ca="1">PREMIERE!$U$39</f>
        <v>01:35</v>
      </c>
    </row>
    <row r="122" spans="2:7" x14ac:dyDescent="0.2">
      <c r="C122" s="65">
        <f>PREMIERE!$S$26</f>
        <v>43777</v>
      </c>
      <c r="D122" s="131">
        <f ca="1">PREMIERE!$R$40</f>
        <v>7.2916666666666644E-2</v>
      </c>
      <c r="E122" s="66" t="str">
        <f ca="1">INDIRECT("PREMIERE!S40")</f>
        <v>NORTH &amp; SOUTH: THE BATTLE OF NEW MARKET</v>
      </c>
      <c r="F122" s="88">
        <f ca="1">INDIRECT("PREMIERE!T40")</f>
        <v>92</v>
      </c>
      <c r="G122" s="67" t="str">
        <f ca="1">PREMIERE!$U$40</f>
        <v>01:35</v>
      </c>
    </row>
    <row r="123" spans="2:7" x14ac:dyDescent="0.2">
      <c r="C123" s="65">
        <f>PREMIERE!$S$26</f>
        <v>43777</v>
      </c>
      <c r="D123" s="131">
        <f ca="1">PREMIERE!$R$41</f>
        <v>0.13888888888888887</v>
      </c>
      <c r="E123" s="66" t="str">
        <f ca="1">INDIRECT("PREMIERE!S41")</f>
        <v>LODGERS, THE</v>
      </c>
      <c r="F123" s="88">
        <f ca="1">INDIRECT("PREMIERE!T41")</f>
        <v>91</v>
      </c>
      <c r="G123" s="67" t="str">
        <f ca="1">PREMIERE!$U$41</f>
        <v>01:35</v>
      </c>
    </row>
    <row r="124" spans="2:7" ht="13.5" thickBot="1" x14ac:dyDescent="0.25">
      <c r="B124" s="73"/>
      <c r="C124" s="71">
        <f>PREMIERE!$S$26</f>
        <v>43777</v>
      </c>
      <c r="D124" s="130">
        <f ca="1">PREMIERE!$R$42</f>
        <v>0.2048611111111111</v>
      </c>
      <c r="E124" s="63" t="str">
        <f ca="1">INDIRECT("PREMIERE!S42")</f>
        <v>DOWN A DARK HALL</v>
      </c>
      <c r="F124" s="87">
        <f ca="1">INDIRECT("PREMIERE!T42")</f>
        <v>93</v>
      </c>
      <c r="G124" s="67" t="str">
        <f ca="1">PREMIERE!$U$42</f>
        <v>01:35</v>
      </c>
    </row>
    <row r="125" spans="2:7" x14ac:dyDescent="0.2">
      <c r="B125" s="50" t="s">
        <v>5</v>
      </c>
      <c r="C125" s="76">
        <f>PREMIERE!$W$26</f>
        <v>43778</v>
      </c>
      <c r="D125" s="131">
        <f ca="1">PREMIERE!$V$28</f>
        <v>0.27083333333333331</v>
      </c>
      <c r="E125" s="66">
        <f ca="1">INDIRECT("PREMIERE!W28")</f>
        <v>0</v>
      </c>
      <c r="F125" s="88">
        <f ca="1">INDIRECT("PREMIERE!X28")</f>
        <v>0</v>
      </c>
      <c r="G125" s="67" t="str">
        <f ca="1">PREMIERE!$Y$28</f>
        <v>00:00</v>
      </c>
    </row>
    <row r="126" spans="2:7" x14ac:dyDescent="0.2">
      <c r="C126" s="76">
        <f>PREMIERE!$W$26</f>
        <v>43778</v>
      </c>
      <c r="D126" s="131">
        <f ca="1">PREMIERE!$V$29</f>
        <v>0.27083333333333331</v>
      </c>
      <c r="E126" s="66">
        <f ca="1">INDIRECT("PREMIERE!W29")</f>
        <v>0</v>
      </c>
      <c r="F126" s="88">
        <f ca="1">INDIRECT("PREMIERE!X29")</f>
        <v>0</v>
      </c>
      <c r="G126" s="67" t="str">
        <f ca="1">PREMIERE!$Y$29</f>
        <v>00:00</v>
      </c>
    </row>
    <row r="127" spans="2:7" x14ac:dyDescent="0.2">
      <c r="C127" s="76">
        <f>PREMIERE!$W$26</f>
        <v>43778</v>
      </c>
      <c r="D127" s="131">
        <f ca="1">PREMIERE!$V$30</f>
        <v>0.27083333333333331</v>
      </c>
      <c r="E127" s="66" t="str">
        <f ca="1">INDIRECT("PREMIERE!W30")</f>
        <v>COMPANY YOU KEEP, THE</v>
      </c>
      <c r="F127" s="88">
        <f ca="1">INDIRECT("PREMIERE!X30")</f>
        <v>117</v>
      </c>
      <c r="G127" s="67" t="str">
        <f ca="1">PREMIERE!$Y$30</f>
        <v>02:00</v>
      </c>
    </row>
    <row r="128" spans="2:7" x14ac:dyDescent="0.2">
      <c r="C128" s="76">
        <f>PREMIERE!$W$26</f>
        <v>43778</v>
      </c>
      <c r="D128" s="131">
        <f ca="1">PREMIERE!$V$31</f>
        <v>0.35416666666666663</v>
      </c>
      <c r="E128" s="66" t="str">
        <f ca="1">INDIRECT("PREMIERE!W31")</f>
        <v>JAKOB THE LIAR</v>
      </c>
      <c r="F128" s="88">
        <f ca="1">INDIRECT("PREMIERE!X31")</f>
        <v>116</v>
      </c>
      <c r="G128" s="67" t="str">
        <f ca="1">PREMIERE!$Y$31</f>
        <v>02:00</v>
      </c>
    </row>
    <row r="129" spans="2:7" x14ac:dyDescent="0.2">
      <c r="C129" s="76">
        <f>PREMIERE!$W$26</f>
        <v>43778</v>
      </c>
      <c r="D129" s="131">
        <f ca="1">PREMIERE!$V$32</f>
        <v>0.43749999999999994</v>
      </c>
      <c r="E129" s="66" t="str">
        <f ca="1">INDIRECT("PREMIERE!W32")</f>
        <v>JUROR, THE</v>
      </c>
      <c r="F129" s="88">
        <f ca="1">INDIRECT("PREMIERE!X32")</f>
        <v>114</v>
      </c>
      <c r="G129" s="67" t="str">
        <f ca="1">PREMIERE!$Y$32</f>
        <v>01:55</v>
      </c>
    </row>
    <row r="130" spans="2:7" x14ac:dyDescent="0.2">
      <c r="C130" s="76">
        <f>PREMIERE!$W$26</f>
        <v>43778</v>
      </c>
      <c r="D130" s="131">
        <f ca="1">PREMIERE!$V$33</f>
        <v>0.51736111111111105</v>
      </c>
      <c r="E130" s="66" t="str">
        <f ca="1">INDIRECT("PREMIERE!W33")</f>
        <v>SPARRING</v>
      </c>
      <c r="F130" s="88">
        <f ca="1">INDIRECT("PREMIERE!X33")</f>
        <v>92</v>
      </c>
      <c r="G130" s="67" t="str">
        <f ca="1">PREMIERE!$Y$33</f>
        <v>01:35</v>
      </c>
    </row>
    <row r="131" spans="2:7" x14ac:dyDescent="0.2">
      <c r="C131" s="76">
        <f>PREMIERE!$W$26</f>
        <v>43778</v>
      </c>
      <c r="D131" s="131">
        <f ca="1">PREMIERE!$V$34</f>
        <v>0.58333333333333326</v>
      </c>
      <c r="E131" s="66" t="str">
        <f ca="1">INDIRECT("PREMIERE!W34")</f>
        <v>UN AMOUR IMPOSSIBLE</v>
      </c>
      <c r="F131" s="88">
        <f ca="1">INDIRECT("PREMIERE!X34")</f>
        <v>131</v>
      </c>
      <c r="G131" s="67" t="str">
        <f ca="1">PREMIERE!$Y$34</f>
        <v>02:15</v>
      </c>
    </row>
    <row r="132" spans="2:7" x14ac:dyDescent="0.2">
      <c r="C132" s="76">
        <f>PREMIERE!$W$26</f>
        <v>43778</v>
      </c>
      <c r="D132" s="131">
        <f ca="1">PREMIERE!$V$35</f>
        <v>0.67708333333333326</v>
      </c>
      <c r="E132" s="66" t="str">
        <f ca="1">INDIRECT("PREMIERE!W35")</f>
        <v>GODZILLA: SHIN GODZILLA</v>
      </c>
      <c r="F132" s="88">
        <f ca="1">INDIRECT("PREMIERE!X35")</f>
        <v>116</v>
      </c>
      <c r="G132" s="67" t="str">
        <f ca="1">PREMIERE!$Y$35</f>
        <v>02:00</v>
      </c>
    </row>
    <row r="133" spans="2:7" x14ac:dyDescent="0.2">
      <c r="C133" s="76">
        <f>PREMIERE!$W$26</f>
        <v>43778</v>
      </c>
      <c r="D133" s="131">
        <f ca="1">PREMIERE!$V$36</f>
        <v>0.76041666666666663</v>
      </c>
      <c r="E133" s="66" t="str">
        <f ca="1">INDIRECT("PREMIERE!W36")</f>
        <v>FEW GOOD MEN, A</v>
      </c>
      <c r="F133" s="88">
        <f ca="1">INDIRECT("PREMIERE!X36")</f>
        <v>133</v>
      </c>
      <c r="G133" s="67" t="str">
        <f ca="1">PREMIERE!$Y$36</f>
        <v>02:15</v>
      </c>
    </row>
    <row r="134" spans="2:7" x14ac:dyDescent="0.2">
      <c r="C134" s="80">
        <f>PREMIERE!$W$26</f>
        <v>43778</v>
      </c>
      <c r="D134" s="133">
        <f>PREMIERE!$V$37</f>
        <v>0.85416666666666663</v>
      </c>
      <c r="E134" s="79" t="str">
        <f ca="1">INDIRECT("PREMIERE!W37")</f>
        <v>CAPTAIN PHILLIPS</v>
      </c>
      <c r="F134" s="90">
        <f ca="1">INDIRECT("PREMIERE!X37")</f>
        <v>129</v>
      </c>
      <c r="G134" s="67" t="str">
        <f ca="1">PREMIERE!$Y$37</f>
        <v>02:10</v>
      </c>
    </row>
    <row r="135" spans="2:7" x14ac:dyDescent="0.2">
      <c r="C135" s="76">
        <f>PREMIERE!$W$26</f>
        <v>43778</v>
      </c>
      <c r="D135" s="131">
        <f ca="1">PREMIERE!$V$38</f>
        <v>0.94444444444444442</v>
      </c>
      <c r="E135" s="66" t="str">
        <f ca="1">INDIRECT("PREMIERE!W38")</f>
        <v>AUTOPSY OF JANE DOE, THE</v>
      </c>
      <c r="F135" s="88">
        <f ca="1">INDIRECT("PREMIERE!X38")</f>
        <v>83</v>
      </c>
      <c r="G135" s="67" t="str">
        <f ca="1">PREMIERE!$Y$38</f>
        <v>01:25</v>
      </c>
    </row>
    <row r="136" spans="2:7" x14ac:dyDescent="0.2">
      <c r="C136" s="76">
        <f>PREMIERE!$W$26</f>
        <v>43778</v>
      </c>
      <c r="D136" s="131">
        <f ca="1">PREMIERE!$V$39</f>
        <v>3.4722222222220989E-3</v>
      </c>
      <c r="E136" s="66" t="str">
        <f ca="1">INDIRECT("PREMIERE!W39")</f>
        <v>RECALL, THE</v>
      </c>
      <c r="F136" s="88">
        <f ca="1">INDIRECT("PREMIERE!X39")</f>
        <v>88</v>
      </c>
      <c r="G136" s="67" t="str">
        <f ca="1">PREMIERE!$Y$39</f>
        <v>01:30</v>
      </c>
    </row>
    <row r="137" spans="2:7" x14ac:dyDescent="0.2">
      <c r="C137" s="76">
        <f>PREMIERE!$W$26</f>
        <v>43778</v>
      </c>
      <c r="D137" s="131">
        <f ca="1">PREMIERE!$V$40</f>
        <v>6.5972222222222099E-2</v>
      </c>
      <c r="E137" s="66" t="str">
        <f ca="1">INDIRECT("PREMIERE!W40")</f>
        <v>FIRST KILL</v>
      </c>
      <c r="F137" s="88">
        <f ca="1">INDIRECT("PREMIERE!X40")</f>
        <v>98</v>
      </c>
      <c r="G137" s="67" t="str">
        <f ca="1">PREMIERE!$Y$40</f>
        <v>01:40</v>
      </c>
    </row>
    <row r="138" spans="2:7" x14ac:dyDescent="0.2">
      <c r="C138" s="76">
        <f>PREMIERE!$W$26</f>
        <v>43778</v>
      </c>
      <c r="D138" s="131">
        <f ca="1">PREMIERE!$V$41</f>
        <v>0.13541666666666652</v>
      </c>
      <c r="E138" s="66" t="str">
        <f ca="1">INDIRECT("PREMIERE!W41")</f>
        <v>MARY REILLY</v>
      </c>
      <c r="F138" s="88">
        <f ca="1">INDIRECT("PREMIERE!X41")</f>
        <v>104</v>
      </c>
      <c r="G138" s="67" t="str">
        <f ca="1">PREMIERE!$Y$41</f>
        <v>01:45</v>
      </c>
    </row>
    <row r="139" spans="2:7" ht="13.5" thickBot="1" x14ac:dyDescent="0.25">
      <c r="B139" s="70"/>
      <c r="C139" s="74">
        <f>PREMIERE!$W$26</f>
        <v>43778</v>
      </c>
      <c r="D139" s="130">
        <f ca="1">PREMIERE!$V$42</f>
        <v>0.2083333333333332</v>
      </c>
      <c r="E139" s="63" t="str">
        <f ca="1">INDIRECT("PREMIERE!W42")</f>
        <v>DARK CRIMES</v>
      </c>
      <c r="F139" s="87">
        <f ca="1">INDIRECT("PREMIERE!X42")</f>
        <v>89</v>
      </c>
      <c r="G139" s="67" t="str">
        <f ca="1">PREMIERE!$Y$42</f>
        <v>01:30</v>
      </c>
    </row>
    <row r="140" spans="2:7" x14ac:dyDescent="0.2">
      <c r="B140" s="50" t="s">
        <v>6</v>
      </c>
      <c r="C140" s="76">
        <f>PREMIERE!$AA$26</f>
        <v>43779</v>
      </c>
      <c r="D140" s="131">
        <f ca="1">PREMIERE!$Z$28</f>
        <v>0.27083333333333326</v>
      </c>
      <c r="E140" s="66" t="str">
        <f ca="1">INDIRECT("PREMIERE!AA28")</f>
        <v>BEYOND THE SKY</v>
      </c>
      <c r="F140" s="88">
        <f ca="1">INDIRECT("PREMIERE!AB28")</f>
        <v>81</v>
      </c>
      <c r="G140" s="67" t="str">
        <f ca="1">PREMIERE!$AC$28</f>
        <v>01:25</v>
      </c>
    </row>
    <row r="141" spans="2:7" x14ac:dyDescent="0.2">
      <c r="C141" s="76">
        <f>PREMIERE!$AA$26</f>
        <v>43779</v>
      </c>
      <c r="D141" s="131">
        <f ca="1">PREMIERE!$Z$29</f>
        <v>0.32986111111111105</v>
      </c>
      <c r="E141" s="66" t="str">
        <f ca="1">INDIRECT("PREMIERE!AA29")</f>
        <v>GLOVES OFF</v>
      </c>
      <c r="F141" s="88">
        <f ca="1">INDIRECT("PREMIERE!AB29")</f>
        <v>92</v>
      </c>
      <c r="G141" s="67" t="str">
        <f ca="1">PREMIERE!$AC$29</f>
        <v>01:35</v>
      </c>
    </row>
    <row r="142" spans="2:7" x14ac:dyDescent="0.2">
      <c r="C142" s="76">
        <f>PREMIERE!$AA$26</f>
        <v>43779</v>
      </c>
      <c r="D142" s="131">
        <f ca="1">PREMIERE!$Z$30</f>
        <v>0.39583333333333326</v>
      </c>
      <c r="E142" s="66" t="str">
        <f ca="1">INDIRECT("PREMIERE!AA30")</f>
        <v>WAR FLOWERS</v>
      </c>
      <c r="F142" s="88">
        <f ca="1">INDIRECT("PREMIERE!AB30")</f>
        <v>96</v>
      </c>
      <c r="G142" s="67" t="str">
        <f ca="1">PREMIERE!$AC$30</f>
        <v>01:40</v>
      </c>
    </row>
    <row r="143" spans="2:7" x14ac:dyDescent="0.2">
      <c r="C143" s="76">
        <f>PREMIERE!$AA$26</f>
        <v>43779</v>
      </c>
      <c r="D143" s="131">
        <f ca="1">PREMIERE!$Z$31</f>
        <v>0.46527777777777768</v>
      </c>
      <c r="E143" s="66" t="str">
        <f ca="1">INDIRECT("PREMIERE!AA31")</f>
        <v>HOW I GOT LOST</v>
      </c>
      <c r="F143" s="88">
        <f ca="1">INDIRECT("PREMIERE!AB31")</f>
        <v>86</v>
      </c>
      <c r="G143" s="67" t="str">
        <f ca="1">PREMIERE!$AC$31</f>
        <v>01:30</v>
      </c>
    </row>
    <row r="144" spans="2:7" x14ac:dyDescent="0.2">
      <c r="C144" s="76">
        <f>PREMIERE!$AA$26</f>
        <v>43779</v>
      </c>
      <c r="D144" s="131">
        <f ca="1">PREMIERE!$Z$32</f>
        <v>0.52777777777777768</v>
      </c>
      <c r="E144" s="66" t="str">
        <f ca="1">INDIRECT("PREMIERE!AA32")</f>
        <v>CODE NAME: THE CLEANER</v>
      </c>
      <c r="F144" s="88">
        <f ca="1">INDIRECT("PREMIERE!AB32")</f>
        <v>88</v>
      </c>
      <c r="G144" s="67" t="str">
        <f ca="1">PREMIERE!$AC$32</f>
        <v>01:30</v>
      </c>
    </row>
    <row r="145" spans="1:7" x14ac:dyDescent="0.2">
      <c r="C145" s="76">
        <f>PREMIERE!$AA$26</f>
        <v>43779</v>
      </c>
      <c r="D145" s="131">
        <f ca="1">PREMIERE!$Z$33</f>
        <v>0.59027777777777768</v>
      </c>
      <c r="E145" s="66" t="str">
        <f ca="1">INDIRECT("PREMIERE!AA33")</f>
        <v>CITIZEN JANE</v>
      </c>
      <c r="F145" s="88">
        <f ca="1">INDIRECT("PREMIERE!AB33")</f>
        <v>86</v>
      </c>
      <c r="G145" s="67" t="str">
        <f ca="1">PREMIERE!$AC$33</f>
        <v>01:30</v>
      </c>
    </row>
    <row r="146" spans="1:7" x14ac:dyDescent="0.2">
      <c r="C146" s="76">
        <f>PREMIERE!$AA$26</f>
        <v>43779</v>
      </c>
      <c r="D146" s="131">
        <f ca="1">PREMIERE!$Z$34</f>
        <v>0.65277777777777768</v>
      </c>
      <c r="E146" s="66" t="str">
        <f ca="1">INDIRECT("PREMIERE!AA34")</f>
        <v>REMEMBRANCE</v>
      </c>
      <c r="F146" s="88">
        <f ca="1">INDIRECT("PREMIERE!AB34")</f>
        <v>107</v>
      </c>
      <c r="G146" s="67" t="str">
        <f ca="1">PREMIERE!$AC$34</f>
        <v>01:50</v>
      </c>
    </row>
    <row r="147" spans="1:7" x14ac:dyDescent="0.2">
      <c r="C147" s="76">
        <f>PREMIERE!$AA$26</f>
        <v>43779</v>
      </c>
      <c r="D147" s="131">
        <f ca="1">PREMIERE!$Z$35</f>
        <v>0.72916666666666663</v>
      </c>
      <c r="E147" s="66" t="str">
        <f ca="1">INDIRECT("PREMIERE!AA35")</f>
        <v>COMET</v>
      </c>
      <c r="F147" s="88">
        <f ca="1">INDIRECT("PREMIERE!AB35")</f>
        <v>88</v>
      </c>
      <c r="G147" s="67" t="str">
        <f ca="1">PREMIERE!$AC$35</f>
        <v>01:30</v>
      </c>
    </row>
    <row r="148" spans="1:7" x14ac:dyDescent="0.2">
      <c r="C148" s="76">
        <f>PREMIERE!$AA$26</f>
        <v>43779</v>
      </c>
      <c r="D148" s="131">
        <f ca="1">PREMIERE!$Z$36</f>
        <v>0.79166666666666663</v>
      </c>
      <c r="E148" s="66" t="str">
        <f ca="1">INDIRECT("PREMIERE!AA36")</f>
        <v>KID LIKE JAKE, A</v>
      </c>
      <c r="F148" s="88">
        <f ca="1">INDIRECT("PREMIERE!AB36")</f>
        <v>86</v>
      </c>
      <c r="G148" s="67" t="str">
        <f ca="1">PREMIERE!$AC$36</f>
        <v>01:30</v>
      </c>
    </row>
    <row r="149" spans="1:7" x14ac:dyDescent="0.2">
      <c r="C149" s="80">
        <f>PREMIERE!$AA$26</f>
        <v>43779</v>
      </c>
      <c r="D149" s="133">
        <f>PREMIERE!$Z$37</f>
        <v>0.85416666666666663</v>
      </c>
      <c r="E149" s="79" t="str">
        <f ca="1">INDIRECT("PREMIERE!AA37")</f>
        <v>SEX TAPE (10)</v>
      </c>
      <c r="F149" s="90">
        <f ca="1">INDIRECT("PREMIERE!AB37")</f>
        <v>94</v>
      </c>
      <c r="G149" s="67" t="str">
        <f ca="1">PREMIERE!$AC$37</f>
        <v>01:35</v>
      </c>
    </row>
    <row r="150" spans="1:7" x14ac:dyDescent="0.2">
      <c r="C150" s="76">
        <f>PREMIERE!$AA$26</f>
        <v>43779</v>
      </c>
      <c r="D150" s="131">
        <f ca="1">PREMIERE!$Z$38</f>
        <v>0.92013888888888884</v>
      </c>
      <c r="E150" s="66" t="str">
        <f ca="1">INDIRECT("PREMIERE!AA38")</f>
        <v>REDIRECTED</v>
      </c>
      <c r="F150" s="88">
        <f ca="1">INDIRECT("PREMIERE!AB38")</f>
        <v>96</v>
      </c>
      <c r="G150" s="67" t="str">
        <f ca="1">PREMIERE!$AC$38</f>
        <v>01:40</v>
      </c>
    </row>
    <row r="151" spans="1:7" x14ac:dyDescent="0.2">
      <c r="C151" s="76">
        <f>PREMIERE!$AA$26</f>
        <v>43779</v>
      </c>
      <c r="D151" s="131">
        <f ca="1">PREMIERE!$Z$39</f>
        <v>0.98958333333333326</v>
      </c>
      <c r="E151" s="66" t="str">
        <f ca="1">INDIRECT("PREMIERE!AA39")</f>
        <v>SPY WHO DUMPED ME, THE</v>
      </c>
      <c r="F151" s="88">
        <f ca="1">INDIRECT("PREMIERE!AB39")</f>
        <v>113</v>
      </c>
      <c r="G151" s="67" t="str">
        <f ca="1">PREMIERE!$AC$39</f>
        <v>01:55</v>
      </c>
    </row>
    <row r="152" spans="1:7" x14ac:dyDescent="0.2">
      <c r="C152" s="76">
        <f>PREMIERE!$AA$26</f>
        <v>43779</v>
      </c>
      <c r="D152" s="131">
        <f ca="1">PREMIERE!$Z$40</f>
        <v>6.944444444444442E-2</v>
      </c>
      <c r="E152" s="66" t="str">
        <f ca="1">INDIRECT("PREMIERE!AA40")</f>
        <v>ALL THE DEVIL'S MEN</v>
      </c>
      <c r="F152" s="88">
        <f ca="1">INDIRECT("PREMIERE!AB40")</f>
        <v>96</v>
      </c>
      <c r="G152" s="67" t="str">
        <f ca="1">PREMIERE!$AC$40</f>
        <v>01:40</v>
      </c>
    </row>
    <row r="153" spans="1:7" x14ac:dyDescent="0.2">
      <c r="C153" s="76">
        <f>PREMIERE!$AA$26</f>
        <v>43779</v>
      </c>
      <c r="D153" s="131">
        <f ca="1">PREMIERE!$Z$41</f>
        <v>0.13888888888888884</v>
      </c>
      <c r="E153" s="66" t="str">
        <f ca="1">INDIRECT("PREMIERE!AA41")</f>
        <v>BRAVEN</v>
      </c>
      <c r="F153" s="88">
        <f ca="1">INDIRECT("PREMIERE!AB41")</f>
        <v>91</v>
      </c>
      <c r="G153" s="67" t="str">
        <f ca="1">PREMIERE!$AC$41</f>
        <v>01:35</v>
      </c>
    </row>
    <row r="154" spans="1:7" ht="13.5" thickBot="1" x14ac:dyDescent="0.25">
      <c r="B154" s="70"/>
      <c r="C154" s="82">
        <f>PREMIERE!$AA$26</f>
        <v>43779</v>
      </c>
      <c r="D154" s="134">
        <f ca="1">PREMIERE!$Z$42</f>
        <v>0.20486111111111105</v>
      </c>
      <c r="E154" s="83" t="str">
        <f ca="1">INDIRECT("PREMIERE!AA42")</f>
        <v>CON IS ON, THE</v>
      </c>
      <c r="F154" s="91">
        <f ca="1">INDIRECT("PREMIERE!AB42")</f>
        <v>92</v>
      </c>
      <c r="G154" s="67" t="str">
        <f ca="1">PREMIERE!$AC$42</f>
        <v>01:35</v>
      </c>
    </row>
    <row r="155" spans="1:7" x14ac:dyDescent="0.2">
      <c r="A155" s="52"/>
      <c r="B155" s="55" t="s">
        <v>1</v>
      </c>
      <c r="C155" s="81">
        <f>PREMIERE!$C$46</f>
        <v>43780</v>
      </c>
      <c r="D155" s="131">
        <f ca="1">PREMIERE!$B$48</f>
        <v>0.27083333333333337</v>
      </c>
      <c r="E155" s="66" t="str">
        <f ca="1">INDIRECT("PREMIERE!C48")</f>
        <v>ROAD WITHIN, THE</v>
      </c>
      <c r="F155" s="88">
        <f ca="1">INDIRECT("PREMIERE!D48")</f>
        <v>97</v>
      </c>
      <c r="G155" s="58" t="str">
        <f ca="1">PREMIERE!$E$48</f>
        <v>01:40</v>
      </c>
    </row>
    <row r="156" spans="1:7" x14ac:dyDescent="0.2">
      <c r="A156" s="52"/>
      <c r="B156" s="55"/>
      <c r="C156" s="81">
        <f>PREMIERE!$C$46</f>
        <v>43780</v>
      </c>
      <c r="D156" s="131">
        <f ca="1">PREMIERE!$B$49</f>
        <v>0.34027777777777779</v>
      </c>
      <c r="E156" s="66" t="str">
        <f ca="1">INDIRECT("PREMIERE!C49")</f>
        <v>SANCTUARY</v>
      </c>
      <c r="F156" s="88">
        <f ca="1">INDIRECT("PREMIERE!D49")</f>
        <v>86</v>
      </c>
      <c r="G156" s="58" t="str">
        <f ca="1">PREMIERE!$E$49</f>
        <v>01:30</v>
      </c>
    </row>
    <row r="157" spans="1:7" x14ac:dyDescent="0.2">
      <c r="A157" s="52"/>
      <c r="B157" s="55"/>
      <c r="C157" s="81">
        <f>PREMIERE!$C$46</f>
        <v>43780</v>
      </c>
      <c r="D157" s="131">
        <f ca="1">PREMIERE!$B$50</f>
        <v>0.40277777777777779</v>
      </c>
      <c r="E157" s="66" t="str">
        <f ca="1">INDIRECT("PREMIERE!C50")</f>
        <v>TWENTY TWENTY-FOUR</v>
      </c>
      <c r="F157" s="88">
        <f ca="1">INDIRECT("PREMIERE!D50")</f>
        <v>88</v>
      </c>
      <c r="G157" s="58" t="str">
        <f ca="1">PREMIERE!$E$50</f>
        <v>01:30</v>
      </c>
    </row>
    <row r="158" spans="1:7" x14ac:dyDescent="0.2">
      <c r="A158" s="52"/>
      <c r="B158" s="55"/>
      <c r="C158" s="81">
        <f>PREMIERE!$C$46</f>
        <v>43780</v>
      </c>
      <c r="D158" s="131">
        <f ca="1">PREMIERE!$B$51</f>
        <v>0.46527777777777779</v>
      </c>
      <c r="E158" s="66" t="str">
        <f ca="1">INDIRECT("PREMIERE!C51")</f>
        <v>WRECKERS</v>
      </c>
      <c r="F158" s="88">
        <f ca="1">INDIRECT("PREMIERE!D51")</f>
        <v>82</v>
      </c>
      <c r="G158" s="58" t="str">
        <f ca="1">PREMIERE!$E$51</f>
        <v>01:25</v>
      </c>
    </row>
    <row r="159" spans="1:7" x14ac:dyDescent="0.2">
      <c r="A159" s="52"/>
      <c r="B159" s="55"/>
      <c r="C159" s="81">
        <f>PREMIERE!$C$46</f>
        <v>43780</v>
      </c>
      <c r="D159" s="131">
        <f ca="1">PREMIERE!$B$52</f>
        <v>0.52430555555555558</v>
      </c>
      <c r="E159" s="66" t="str">
        <f ca="1">INDIRECT("PREMIERE!C52")</f>
        <v>YOUTH IN OREGON</v>
      </c>
      <c r="F159" s="88">
        <f ca="1">INDIRECT("PREMIERE!D52")</f>
        <v>96</v>
      </c>
      <c r="G159" s="58" t="str">
        <f ca="1">PREMIERE!$E$52</f>
        <v>01:40</v>
      </c>
    </row>
    <row r="160" spans="1:7" x14ac:dyDescent="0.2">
      <c r="A160" s="52"/>
      <c r="B160" s="55"/>
      <c r="C160" s="81">
        <f>PREMIERE!$C$46</f>
        <v>43780</v>
      </c>
      <c r="D160" s="131">
        <f ca="1">PREMIERE!$B$53</f>
        <v>0.59375</v>
      </c>
      <c r="E160" s="66" t="str">
        <f ca="1">INDIRECT("PREMIERE!C53")</f>
        <v>DJANGO</v>
      </c>
      <c r="F160" s="88">
        <f ca="1">INDIRECT("PREMIERE!D53")</f>
        <v>113</v>
      </c>
      <c r="G160" s="58" t="str">
        <f ca="1">PREMIERE!$E$53</f>
        <v>01:55</v>
      </c>
    </row>
    <row r="161" spans="1:7" x14ac:dyDescent="0.2">
      <c r="A161" s="52"/>
      <c r="B161" s="55"/>
      <c r="C161" s="81">
        <f>PREMIERE!$C$46</f>
        <v>43780</v>
      </c>
      <c r="D161" s="131">
        <f ca="1">PREMIERE!$B$54</f>
        <v>0.67361111111111116</v>
      </c>
      <c r="E161" s="66" t="str">
        <f ca="1">INDIRECT("PREMIERE!C54")</f>
        <v>ARMY OF ONE</v>
      </c>
      <c r="F161" s="88">
        <f ca="1">INDIRECT("PREMIERE!D54")</f>
        <v>89</v>
      </c>
      <c r="G161" s="58" t="str">
        <f ca="1">PREMIERE!$E$54</f>
        <v>01:30</v>
      </c>
    </row>
    <row r="162" spans="1:7" x14ac:dyDescent="0.2">
      <c r="A162" s="52"/>
      <c r="B162" s="55"/>
      <c r="C162" s="81">
        <f>PREMIERE!$C$46</f>
        <v>43780</v>
      </c>
      <c r="D162" s="131">
        <f ca="1">PREMIERE!$B$55</f>
        <v>0.73611111111111116</v>
      </c>
      <c r="E162" s="66" t="str">
        <f ca="1">INDIRECT("PREMIERE!C55")</f>
        <v>CYBERBULLY</v>
      </c>
      <c r="F162" s="88">
        <f ca="1">INDIRECT("PREMIERE!D55")</f>
        <v>62</v>
      </c>
      <c r="G162" s="58" t="str">
        <f ca="1">PREMIERE!$E$55</f>
        <v>01:05</v>
      </c>
    </row>
    <row r="163" spans="1:7" x14ac:dyDescent="0.2">
      <c r="B163" s="55"/>
      <c r="C163" s="81">
        <f>PREMIERE!$C$46</f>
        <v>43780</v>
      </c>
      <c r="D163" s="131">
        <f ca="1">PREMIERE!$B$56</f>
        <v>0.78125</v>
      </c>
      <c r="E163" s="66" t="str">
        <f ca="1">INDIRECT("PREMIERE!C56")</f>
        <v xml:space="preserve">KNIFE THAT KILLED ME, THE </v>
      </c>
      <c r="F163" s="88">
        <f ca="1">INDIRECT("PREMIERE!D56")</f>
        <v>101</v>
      </c>
      <c r="G163" s="58" t="str">
        <f ca="1">PREMIERE!$E$56</f>
        <v>01:45</v>
      </c>
    </row>
    <row r="164" spans="1:7" x14ac:dyDescent="0.2">
      <c r="B164" s="55"/>
      <c r="C164" s="84">
        <f>PREMIERE!$C$46</f>
        <v>43780</v>
      </c>
      <c r="D164" s="133">
        <f>PREMIERE!$B$57</f>
        <v>0.85416666666666663</v>
      </c>
      <c r="E164" s="79" t="str">
        <f ca="1">INDIRECT("PREMIERE!C57")</f>
        <v>EXTRAORDINARY JOURNEY OF THE FAKIR, THE</v>
      </c>
      <c r="F164" s="90">
        <f ca="1">INDIRECT("PREMIERE!D57")</f>
        <v>93</v>
      </c>
      <c r="G164" s="58" t="str">
        <f ca="1">PREMIERE!$E$57</f>
        <v>01:35</v>
      </c>
    </row>
    <row r="165" spans="1:7" x14ac:dyDescent="0.2">
      <c r="B165" s="55"/>
      <c r="C165" s="81">
        <f>PREMIERE!$C$46</f>
        <v>43780</v>
      </c>
      <c r="D165" s="131">
        <f ca="1">PREMIERE!$B$58</f>
        <v>0.92013888888888884</v>
      </c>
      <c r="E165" s="66" t="str">
        <f ca="1">INDIRECT("PREMIERE!C58")</f>
        <v>WARSAW 1944</v>
      </c>
      <c r="F165" s="88">
        <f ca="1">INDIRECT("PREMIERE!D58")</f>
        <v>121</v>
      </c>
      <c r="G165" s="58" t="str">
        <f ca="1">PREMIERE!$E$58</f>
        <v>02:05</v>
      </c>
    </row>
    <row r="166" spans="1:7" x14ac:dyDescent="0.2">
      <c r="B166" s="55"/>
      <c r="C166" s="81">
        <f>PREMIERE!$C$46</f>
        <v>43780</v>
      </c>
      <c r="D166" s="131">
        <f ca="1">PREMIERE!$B$59</f>
        <v>6.9444444444444198E-3</v>
      </c>
      <c r="E166" s="66" t="str">
        <f ca="1">INDIRECT("PREMIERE!C59")</f>
        <v>BLUE IGUANA</v>
      </c>
      <c r="F166" s="88">
        <f ca="1">INDIRECT("PREMIERE!D59")</f>
        <v>97</v>
      </c>
      <c r="G166" s="58" t="str">
        <f ca="1">PREMIERE!$E$59</f>
        <v>01:40</v>
      </c>
    </row>
    <row r="167" spans="1:7" x14ac:dyDescent="0.2">
      <c r="B167" s="55"/>
      <c r="C167" s="81">
        <f>PREMIERE!$C$46</f>
        <v>43780</v>
      </c>
      <c r="D167" s="131">
        <f ca="1">PREMIERE!$B$60</f>
        <v>7.6388888888888853E-2</v>
      </c>
      <c r="E167" s="66" t="str">
        <f ca="1">INDIRECT("PREMIERE!C60")</f>
        <v>PERFECT GUY, THE</v>
      </c>
      <c r="F167" s="88">
        <f ca="1">INDIRECT("PREMIERE!D60")</f>
        <v>96</v>
      </c>
      <c r="G167" s="58" t="str">
        <f ca="1">PREMIERE!$E$60</f>
        <v>01:40</v>
      </c>
    </row>
    <row r="168" spans="1:7" x14ac:dyDescent="0.2">
      <c r="B168" s="55"/>
      <c r="C168" s="81">
        <f>PREMIERE!$C$46</f>
        <v>43780</v>
      </c>
      <c r="D168" s="131">
        <f ca="1">PREMIERE!$B$61</f>
        <v>0.14583333333333329</v>
      </c>
      <c r="E168" s="66" t="str">
        <f ca="1">INDIRECT("PREMIERE!C61")</f>
        <v>WHEN A STRANGER CALLS (2006)</v>
      </c>
      <c r="F168" s="88">
        <f ca="1">INDIRECT("PREMIERE!D61")</f>
        <v>84</v>
      </c>
      <c r="G168" s="58" t="str">
        <f ca="1">PREMIERE!$E$61</f>
        <v>01:25</v>
      </c>
    </row>
    <row r="169" spans="1:7" ht="13.5" thickBot="1" x14ac:dyDescent="0.25">
      <c r="B169" s="61"/>
      <c r="C169" s="62">
        <f>PREMIERE!$C$46</f>
        <v>43780</v>
      </c>
      <c r="D169" s="130">
        <f ca="1">PREMIERE!$B$62</f>
        <v>0.20486111111111108</v>
      </c>
      <c r="E169" s="63" t="str">
        <f ca="1">INDIRECT("PREMIERE!C62")</f>
        <v>JANE GOT A GUN</v>
      </c>
      <c r="F169" s="87">
        <f ca="1">INDIRECT("PREMIERE!D62")</f>
        <v>94</v>
      </c>
      <c r="G169" s="58" t="str">
        <f ca="1">PREMIERE!$E$62</f>
        <v>01:35</v>
      </c>
    </row>
    <row r="170" spans="1:7" x14ac:dyDescent="0.2">
      <c r="A170" s="64"/>
      <c r="B170" s="50" t="s">
        <v>0</v>
      </c>
      <c r="C170" s="65">
        <f>PREMIERE!$G$46</f>
        <v>43781</v>
      </c>
      <c r="D170" s="131">
        <f ca="1">PREMIERE!$F$48</f>
        <v>0.27083333333333348</v>
      </c>
      <c r="E170" s="66">
        <f ca="1">INDIRECT("PREMIERE!G48")</f>
        <v>0</v>
      </c>
      <c r="F170" s="88">
        <f ca="1">INDIRECT("PREMIERE!H48")</f>
        <v>0</v>
      </c>
      <c r="G170" s="58" t="str">
        <f ca="1">PREMIERE!$I$48</f>
        <v>00:00</v>
      </c>
    </row>
    <row r="171" spans="1:7" x14ac:dyDescent="0.2">
      <c r="C171" s="65">
        <f>PREMIERE!$G$46</f>
        <v>43781</v>
      </c>
      <c r="D171" s="131">
        <f ca="1">PREMIERE!$F$49</f>
        <v>0.27083333333333348</v>
      </c>
      <c r="E171" s="66" t="str">
        <f ca="1">INDIRECT("PREMIERE!G49")</f>
        <v>HOURS</v>
      </c>
      <c r="F171" s="88">
        <f ca="1">INDIRECT("PREMIERE!H49")</f>
        <v>94</v>
      </c>
      <c r="G171" s="58" t="str">
        <f ca="1">PREMIERE!$I$49</f>
        <v>01:35</v>
      </c>
    </row>
    <row r="172" spans="1:7" x14ac:dyDescent="0.2">
      <c r="C172" s="65">
        <f>PREMIERE!$G$46</f>
        <v>43781</v>
      </c>
      <c r="D172" s="131">
        <f ca="1">PREMIERE!$F$50</f>
        <v>0.33680555555555569</v>
      </c>
      <c r="E172" s="66" t="str">
        <f ca="1">INDIRECT("PREMIERE!G50")</f>
        <v>KURSK</v>
      </c>
      <c r="F172" s="88">
        <f ca="1">INDIRECT("PREMIERE!H50")</f>
        <v>114</v>
      </c>
      <c r="G172" s="58" t="str">
        <f ca="1">PREMIERE!$I$50</f>
        <v>01:55</v>
      </c>
    </row>
    <row r="173" spans="1:7" x14ac:dyDescent="0.2">
      <c r="C173" s="65">
        <f>PREMIERE!$G$46</f>
        <v>43781</v>
      </c>
      <c r="D173" s="131">
        <f ca="1">PREMIERE!$F$51</f>
        <v>0.4166666666666668</v>
      </c>
      <c r="E173" s="66" t="str">
        <f ca="1">INDIRECT("PREMIERE!G51")</f>
        <v>LA CH'TITE FAMILLE</v>
      </c>
      <c r="F173" s="88">
        <f ca="1">INDIRECT("PREMIERE!H51")</f>
        <v>103</v>
      </c>
      <c r="G173" s="58" t="str">
        <f ca="1">PREMIERE!$I$51</f>
        <v>01:45</v>
      </c>
    </row>
    <row r="174" spans="1:7" x14ac:dyDescent="0.2">
      <c r="C174" s="65">
        <f>PREMIERE!$G$46</f>
        <v>43781</v>
      </c>
      <c r="D174" s="131">
        <f ca="1">PREMIERE!$F$52</f>
        <v>0.48958333333333348</v>
      </c>
      <c r="E174" s="66" t="str">
        <f ca="1">INDIRECT("PREMIERE!G52")</f>
        <v xml:space="preserve">HALLO BUNGALOW </v>
      </c>
      <c r="F174" s="88">
        <f ca="1">INDIRECT("PREMIERE!H52")</f>
        <v>92</v>
      </c>
      <c r="G174" s="58" t="str">
        <f ca="1">PREMIERE!$I$52</f>
        <v>01:35</v>
      </c>
    </row>
    <row r="175" spans="1:7" x14ac:dyDescent="0.2">
      <c r="C175" s="65">
        <f>PREMIERE!$G$46</f>
        <v>43781</v>
      </c>
      <c r="D175" s="131">
        <f ca="1">PREMIERE!$F$53</f>
        <v>0.55555555555555569</v>
      </c>
      <c r="E175" s="66" t="str">
        <f ca="1">INDIRECT("PREMIERE!G53")</f>
        <v>PLACE, THE</v>
      </c>
      <c r="F175" s="88">
        <f ca="1">INDIRECT("PREMIERE!H53")</f>
        <v>102</v>
      </c>
      <c r="G175" s="58" t="str">
        <f ca="1">PREMIERE!$I$53</f>
        <v>01:45</v>
      </c>
    </row>
    <row r="176" spans="1:7" x14ac:dyDescent="0.2">
      <c r="C176" s="65">
        <f>PREMIERE!$G$46</f>
        <v>43781</v>
      </c>
      <c r="D176" s="131">
        <f ca="1">PREMIERE!$F$54</f>
        <v>0.62847222222222232</v>
      </c>
      <c r="E176" s="66" t="str">
        <f ca="1">INDIRECT("PREMIERE!G54")</f>
        <v>ON CHESIL BEACH</v>
      </c>
      <c r="F176" s="88">
        <f ca="1">INDIRECT("PREMIERE!H54")</f>
        <v>106</v>
      </c>
      <c r="G176" s="58" t="str">
        <f ca="1">PREMIERE!$I$54</f>
        <v>01:50</v>
      </c>
    </row>
    <row r="177" spans="2:7" x14ac:dyDescent="0.2">
      <c r="C177" s="65">
        <f>PREMIERE!$G$46</f>
        <v>43781</v>
      </c>
      <c r="D177" s="131">
        <f ca="1">PREMIERE!$F$55</f>
        <v>0.70486111111111116</v>
      </c>
      <c r="E177" s="66" t="str">
        <f ca="1">INDIRECT("PREMIERE!G55")</f>
        <v>ARTHUR &amp; CLAIRE</v>
      </c>
      <c r="F177" s="88">
        <f ca="1">INDIRECT("PREMIERE!H55")</f>
        <v>96</v>
      </c>
      <c r="G177" s="58" t="str">
        <f ca="1">PREMIERE!$I$55</f>
        <v>01:40</v>
      </c>
    </row>
    <row r="178" spans="2:7" x14ac:dyDescent="0.2">
      <c r="C178" s="65">
        <f>PREMIERE!$G$46</f>
        <v>43781</v>
      </c>
      <c r="D178" s="131">
        <f ca="1">PREMIERE!$F$56</f>
        <v>0.77430555555555558</v>
      </c>
      <c r="E178" s="66" t="str">
        <f ca="1">INDIRECT("PREMIERE!G56")</f>
        <v>ROBIN HOOD</v>
      </c>
      <c r="F178" s="88">
        <f ca="1">INDIRECT("PREMIERE!H56")</f>
        <v>112</v>
      </c>
      <c r="G178" s="58" t="str">
        <f ca="1">PREMIERE!$I$56</f>
        <v>01:55</v>
      </c>
    </row>
    <row r="179" spans="2:7" x14ac:dyDescent="0.2">
      <c r="C179" s="78">
        <f>PREMIERE!$G$46</f>
        <v>43781</v>
      </c>
      <c r="D179" s="133">
        <f>PREMIERE!$F$57</f>
        <v>0.85416666666666663</v>
      </c>
      <c r="E179" s="79" t="str">
        <f ca="1">INDIRECT("PREMIERE!G57")</f>
        <v>TERMINAL</v>
      </c>
      <c r="F179" s="90">
        <f ca="1">INDIRECT("PREMIERE!H57")</f>
        <v>92</v>
      </c>
      <c r="G179" s="58" t="str">
        <f ca="1">PREMIERE!$I$57</f>
        <v>01:35</v>
      </c>
    </row>
    <row r="180" spans="2:7" x14ac:dyDescent="0.2">
      <c r="C180" s="65">
        <f>PREMIERE!$G$46</f>
        <v>43781</v>
      </c>
      <c r="D180" s="131">
        <f ca="1">PREMIERE!$F$58</f>
        <v>0.92013888888888884</v>
      </c>
      <c r="E180" s="66" t="str">
        <f ca="1">INDIRECT("PREMIERE!G58")</f>
        <v>EXTRAORDINARY JOURNEY OF THE FAKIR, THE</v>
      </c>
      <c r="F180" s="88">
        <f ca="1">INDIRECT("PREMIERE!H58")</f>
        <v>93</v>
      </c>
      <c r="G180" s="58" t="str">
        <f ca="1">PREMIERE!$I$58</f>
        <v>01:35</v>
      </c>
    </row>
    <row r="181" spans="2:7" x14ac:dyDescent="0.2">
      <c r="C181" s="65">
        <f>PREMIERE!$G$46</f>
        <v>43781</v>
      </c>
      <c r="D181" s="131">
        <f ca="1">PREMIERE!$F$59</f>
        <v>0.98611111111111105</v>
      </c>
      <c r="E181" s="66" t="str">
        <f ca="1">INDIRECT("PREMIERE!G59")</f>
        <v>COSMOPOLIS</v>
      </c>
      <c r="F181" s="88">
        <f ca="1">INDIRECT("PREMIERE!H59")</f>
        <v>106</v>
      </c>
      <c r="G181" s="58" t="str">
        <f ca="1">PREMIERE!$I$59</f>
        <v>01:50</v>
      </c>
    </row>
    <row r="182" spans="2:7" x14ac:dyDescent="0.2">
      <c r="C182" s="65">
        <f>PREMIERE!$G$46</f>
        <v>43781</v>
      </c>
      <c r="D182" s="131">
        <f ca="1">PREMIERE!$F$60</f>
        <v>6.25E-2</v>
      </c>
      <c r="E182" s="66" t="str">
        <f ca="1">INDIRECT("PREMIERE!G60")</f>
        <v>DEVIL'S OWN, THE (1997)</v>
      </c>
      <c r="F182" s="88">
        <f ca="1">INDIRECT("PREMIERE!H60")</f>
        <v>107</v>
      </c>
      <c r="G182" s="58" t="str">
        <f ca="1">PREMIERE!$I$60</f>
        <v>01:50</v>
      </c>
    </row>
    <row r="183" spans="2:7" x14ac:dyDescent="0.2">
      <c r="C183" s="65">
        <f>PREMIERE!$G$46</f>
        <v>43781</v>
      </c>
      <c r="D183" s="131">
        <f ca="1">PREMIERE!$F$61</f>
        <v>0.1388888888888889</v>
      </c>
      <c r="E183" s="66" t="str">
        <f ca="1">INDIRECT("PREMIERE!G61")</f>
        <v>INSIDIOUS: CHAPTER 3</v>
      </c>
      <c r="F183" s="88">
        <f ca="1">INDIRECT("PREMIERE!H61")</f>
        <v>94</v>
      </c>
      <c r="G183" s="58" t="str">
        <f ca="1">PREMIERE!$I$61</f>
        <v>01:35</v>
      </c>
    </row>
    <row r="184" spans="2:7" ht="13.5" thickBot="1" x14ac:dyDescent="0.25">
      <c r="B184" s="70"/>
      <c r="C184" s="71">
        <f>PREMIERE!$G$46</f>
        <v>43781</v>
      </c>
      <c r="D184" s="130">
        <f ca="1">PREMIERE!$F$62</f>
        <v>0.2048611111111111</v>
      </c>
      <c r="E184" s="63" t="str">
        <f ca="1">INDIRECT("PREMIERE!G62")</f>
        <v>HUSH</v>
      </c>
      <c r="F184" s="87">
        <f ca="1">INDIRECT("PREMIERE!H62")</f>
        <v>93</v>
      </c>
      <c r="G184" s="58" t="str">
        <f ca="1">PREMIERE!$I$62</f>
        <v>01:35</v>
      </c>
    </row>
    <row r="185" spans="2:7" x14ac:dyDescent="0.2">
      <c r="B185" s="50" t="s">
        <v>2</v>
      </c>
      <c r="C185" s="65">
        <f>PREMIERE!$K$46</f>
        <v>43782</v>
      </c>
      <c r="D185" s="131">
        <f ca="1">PREMIERE!$J$48</f>
        <v>0.27083333333333343</v>
      </c>
      <c r="E185" s="66">
        <f ca="1">INDIRECT("PREMIERE!K48")</f>
        <v>0</v>
      </c>
      <c r="F185" s="88">
        <f ca="1">INDIRECT("PREMIERE!L48")</f>
        <v>0</v>
      </c>
      <c r="G185" s="58" t="str">
        <f ca="1">PREMIERE!$M$48</f>
        <v>00:00</v>
      </c>
    </row>
    <row r="186" spans="2:7" x14ac:dyDescent="0.2">
      <c r="C186" s="65">
        <f>PREMIERE!$K$46</f>
        <v>43782</v>
      </c>
      <c r="D186" s="131">
        <f ca="1">PREMIERE!$J$49</f>
        <v>0.27083333333333343</v>
      </c>
      <c r="E186" s="66" t="str">
        <f ca="1">INDIRECT("PREMIERE!K49")</f>
        <v>TALE OF LOVE AND DARKNESS, A</v>
      </c>
      <c r="F186" s="88">
        <f ca="1">INDIRECT("PREMIERE!L49")</f>
        <v>96</v>
      </c>
      <c r="G186" s="58" t="str">
        <f ca="1">PREMIERE!$M$49</f>
        <v>01:40</v>
      </c>
    </row>
    <row r="187" spans="2:7" x14ac:dyDescent="0.2">
      <c r="C187" s="65">
        <f>PREMIERE!$K$46</f>
        <v>43782</v>
      </c>
      <c r="D187" s="131">
        <f ca="1">PREMIERE!$J$50</f>
        <v>0.34027777777777785</v>
      </c>
      <c r="E187" s="66" t="str">
        <f ca="1">INDIRECT("PREMIERE!K50")</f>
        <v>BEST OFFER, THE</v>
      </c>
      <c r="F187" s="88">
        <f ca="1">INDIRECT("PREMIERE!L50")</f>
        <v>126</v>
      </c>
      <c r="G187" s="58" t="str">
        <f ca="1">PREMIERE!$M$50</f>
        <v>02:10</v>
      </c>
    </row>
    <row r="188" spans="2:7" x14ac:dyDescent="0.2">
      <c r="C188" s="65">
        <f>PREMIERE!$K$46</f>
        <v>43782</v>
      </c>
      <c r="D188" s="131">
        <f ca="1">PREMIERE!$J$51</f>
        <v>0.43055555555555564</v>
      </c>
      <c r="E188" s="66" t="str">
        <f ca="1">INDIRECT("PREMIERE!K51")</f>
        <v>GODZILLA: SHIN GODZILLA</v>
      </c>
      <c r="F188" s="88">
        <f ca="1">INDIRECT("PREMIERE!L51")</f>
        <v>116</v>
      </c>
      <c r="G188" s="58" t="str">
        <f ca="1">PREMIERE!$M$51</f>
        <v>02:00</v>
      </c>
    </row>
    <row r="189" spans="2:7" x14ac:dyDescent="0.2">
      <c r="C189" s="65">
        <f>PREMIERE!$K$46</f>
        <v>43782</v>
      </c>
      <c r="D189" s="131">
        <f ca="1">PREMIERE!$J$52</f>
        <v>0.51388888888888895</v>
      </c>
      <c r="E189" s="66" t="str">
        <f ca="1">INDIRECT("PREMIERE!K52")</f>
        <v>321 FRANKIE GO BOOM</v>
      </c>
      <c r="F189" s="88">
        <f ca="1">INDIRECT("PREMIERE!L52")</f>
        <v>86</v>
      </c>
      <c r="G189" s="58" t="str">
        <f ca="1">PREMIERE!$M$52</f>
        <v>01:30</v>
      </c>
    </row>
    <row r="190" spans="2:7" x14ac:dyDescent="0.2">
      <c r="C190" s="65">
        <f>PREMIERE!$K$46</f>
        <v>43782</v>
      </c>
      <c r="D190" s="131">
        <f ca="1">PREMIERE!$J$53</f>
        <v>0.57638888888888895</v>
      </c>
      <c r="E190" s="66" t="str">
        <f ca="1">INDIRECT("PREMIERE!K53")</f>
        <v>LADY MACBETH</v>
      </c>
      <c r="F190" s="88">
        <f ca="1">INDIRECT("PREMIERE!L53")</f>
        <v>86</v>
      </c>
      <c r="G190" s="58" t="str">
        <f ca="1">PREMIERE!$M$53</f>
        <v>01:30</v>
      </c>
    </row>
    <row r="191" spans="2:7" x14ac:dyDescent="0.2">
      <c r="C191" s="65">
        <f>PREMIERE!$K$46</f>
        <v>43782</v>
      </c>
      <c r="D191" s="131">
        <f ca="1">PREMIERE!$J$54</f>
        <v>0.63888888888888895</v>
      </c>
      <c r="E191" s="66" t="str">
        <f ca="1">INDIRECT("PREMIERE!K54")</f>
        <v>WHAT WILL PEOPLE SAY</v>
      </c>
      <c r="F191" s="88">
        <f ca="1">INDIRECT("PREMIERE!L54")</f>
        <v>103</v>
      </c>
      <c r="G191" s="58" t="str">
        <f ca="1">PREMIERE!$M$54</f>
        <v>01:45</v>
      </c>
    </row>
    <row r="192" spans="2:7" x14ac:dyDescent="0.2">
      <c r="C192" s="65">
        <f>PREMIERE!$K$46</f>
        <v>43782</v>
      </c>
      <c r="D192" s="131">
        <f ca="1">PREMIERE!$J$55</f>
        <v>0.71180555555555558</v>
      </c>
      <c r="E192" s="66" t="str">
        <f ca="1">INDIRECT("PREMIERE!K55")</f>
        <v>EXPERIMENTER</v>
      </c>
      <c r="F192" s="88">
        <f ca="1">INDIRECT("PREMIERE!L55")</f>
        <v>96</v>
      </c>
      <c r="G192" s="58" t="str">
        <f ca="1">PREMIERE!$M$55</f>
        <v>01:40</v>
      </c>
    </row>
    <row r="193" spans="2:7" x14ac:dyDescent="0.2">
      <c r="C193" s="65">
        <f>PREMIERE!$K$46</f>
        <v>43782</v>
      </c>
      <c r="D193" s="131">
        <f ca="1">PREMIERE!$J$56</f>
        <v>0.78125</v>
      </c>
      <c r="E193" s="66" t="str">
        <f ca="1">INDIRECT("PREMIERE!K56")</f>
        <v>KIN</v>
      </c>
      <c r="F193" s="88">
        <f ca="1">INDIRECT("PREMIERE!L56")</f>
        <v>101</v>
      </c>
      <c r="G193" s="58" t="str">
        <f ca="1">PREMIERE!$M$56</f>
        <v>01:45</v>
      </c>
    </row>
    <row r="194" spans="2:7" x14ac:dyDescent="0.2">
      <c r="C194" s="78">
        <f>PREMIERE!$K$46</f>
        <v>43782</v>
      </c>
      <c r="D194" s="133">
        <f>PREMIERE!$J$57</f>
        <v>0.85416666666666663</v>
      </c>
      <c r="E194" s="79" t="str">
        <f ca="1">INDIRECT("PREMIERE!K57")</f>
        <v xml:space="preserve">HARTENSTRAAT </v>
      </c>
      <c r="F194" s="90">
        <f ca="1">INDIRECT("PREMIERE!L57")</f>
        <v>86</v>
      </c>
      <c r="G194" s="58" t="str">
        <f ca="1">PREMIERE!$M$57</f>
        <v>01:30</v>
      </c>
    </row>
    <row r="195" spans="2:7" x14ac:dyDescent="0.2">
      <c r="C195" s="65">
        <f>PREMIERE!$K$46</f>
        <v>43782</v>
      </c>
      <c r="D195" s="131">
        <f ca="1">PREMIERE!$J$58</f>
        <v>0.91666666666666663</v>
      </c>
      <c r="E195" s="66" t="str">
        <f ca="1">INDIRECT("PREMIERE!K58")</f>
        <v xml:space="preserve">WOLF (NL) (2013) </v>
      </c>
      <c r="F195" s="88">
        <f ca="1">INDIRECT("PREMIERE!L58")</f>
        <v>118</v>
      </c>
      <c r="G195" s="58" t="str">
        <f ca="1">PREMIERE!$M$58</f>
        <v>02:00</v>
      </c>
    </row>
    <row r="196" spans="2:7" x14ac:dyDescent="0.2">
      <c r="C196" s="65">
        <f>PREMIERE!$K$46</f>
        <v>43782</v>
      </c>
      <c r="D196" s="131">
        <f ca="1">PREMIERE!$J$59</f>
        <v>1</v>
      </c>
      <c r="E196" s="66" t="str">
        <f ca="1">INDIRECT("PREMIERE!K59")</f>
        <v>QUE DIOS NOS PERDONE</v>
      </c>
      <c r="F196" s="88">
        <f ca="1">INDIRECT("PREMIERE!L59")</f>
        <v>121</v>
      </c>
      <c r="G196" s="58" t="str">
        <f ca="1">PREMIERE!$M$59</f>
        <v>02:05</v>
      </c>
    </row>
    <row r="197" spans="2:7" x14ac:dyDescent="0.2">
      <c r="C197" s="65">
        <f>PREMIERE!$K$46</f>
        <v>43782</v>
      </c>
      <c r="D197" s="131">
        <f ca="1">PREMIERE!$J$60</f>
        <v>8.680555555555558E-2</v>
      </c>
      <c r="E197" s="66" t="str">
        <f ca="1">INDIRECT("PREMIERE!K60")</f>
        <v>CAPTAIN PHILLIPS</v>
      </c>
      <c r="F197" s="88">
        <f ca="1">INDIRECT("PREMIERE!L60")</f>
        <v>129</v>
      </c>
      <c r="G197" s="58" t="str">
        <f ca="1">PREMIERE!$M$60</f>
        <v>02:10</v>
      </c>
    </row>
    <row r="198" spans="2:7" x14ac:dyDescent="0.2">
      <c r="C198" s="65">
        <f>PREMIERE!$K$46</f>
        <v>43782</v>
      </c>
      <c r="D198" s="131">
        <f ca="1">PREMIERE!$J$61</f>
        <v>0.17708333333333337</v>
      </c>
      <c r="E198" s="66" t="str">
        <f ca="1">INDIRECT("PREMIERE!K61")</f>
        <v>BUGSY</v>
      </c>
      <c r="F198" s="88">
        <f ca="1">INDIRECT("PREMIERE!L61")</f>
        <v>131</v>
      </c>
      <c r="G198" s="58" t="str">
        <f ca="1">PREMIERE!$M$61</f>
        <v>02:15</v>
      </c>
    </row>
    <row r="199" spans="2:7" ht="13.5" thickBot="1" x14ac:dyDescent="0.25">
      <c r="B199" s="70"/>
      <c r="C199" s="71">
        <f>PREMIERE!$K$46</f>
        <v>43782</v>
      </c>
      <c r="D199" s="130">
        <f ca="1">PREMIERE!$J$62</f>
        <v>0.27083333333333337</v>
      </c>
      <c r="E199" s="63">
        <f ca="1">INDIRECT("PREMIERE!K62")</f>
        <v>0</v>
      </c>
      <c r="F199" s="87">
        <f ca="1">INDIRECT("PREMIERE!L62")</f>
        <v>0</v>
      </c>
      <c r="G199" s="58" t="str">
        <f ca="1">PREMIERE!$M$62</f>
        <v>00:00</v>
      </c>
    </row>
    <row r="200" spans="2:7" x14ac:dyDescent="0.2">
      <c r="B200" s="50" t="s">
        <v>3</v>
      </c>
      <c r="C200" s="65">
        <f>PREMIERE!$O$46</f>
        <v>43783</v>
      </c>
      <c r="D200" s="131">
        <f ca="1">PREMIERE!$N$48</f>
        <v>0.27083333333333331</v>
      </c>
      <c r="E200" s="66">
        <f ca="1">INDIRECT("PREMIERE!O48")</f>
        <v>0</v>
      </c>
      <c r="F200" s="88">
        <f ca="1">INDIRECT("PREMIERE!P48")</f>
        <v>0</v>
      </c>
      <c r="G200" s="58" t="str">
        <f ca="1">PREMIERE!$Q$48</f>
        <v>00:00</v>
      </c>
    </row>
    <row r="201" spans="2:7" x14ac:dyDescent="0.2">
      <c r="C201" s="65">
        <f>PREMIERE!$O$46</f>
        <v>43783</v>
      </c>
      <c r="D201" s="131">
        <f ca="1">PREMIERE!$N$49</f>
        <v>0.27083333333333331</v>
      </c>
      <c r="E201" s="66" t="str">
        <f ca="1">INDIRECT("PREMIERE!O49")</f>
        <v>SAMBA</v>
      </c>
      <c r="F201" s="88">
        <f ca="1">INDIRECT("PREMIERE!P49")</f>
        <v>116</v>
      </c>
      <c r="G201" s="58" t="str">
        <f ca="1">PREMIERE!$Q$49</f>
        <v>02:00</v>
      </c>
    </row>
    <row r="202" spans="2:7" x14ac:dyDescent="0.2">
      <c r="C202" s="65">
        <f>PREMIERE!$O$46</f>
        <v>43783</v>
      </c>
      <c r="D202" s="131">
        <f ca="1">PREMIERE!$N$50</f>
        <v>0.35416666666666663</v>
      </c>
      <c r="E202" s="66" t="str">
        <f ca="1">INDIRECT("PREMIERE!O50")</f>
        <v>UPSIDE DOWN</v>
      </c>
      <c r="F202" s="88">
        <f ca="1">INDIRECT("PREMIERE!P50")</f>
        <v>106</v>
      </c>
      <c r="G202" s="58" t="str">
        <f ca="1">PREMIERE!$Q$50</f>
        <v>01:50</v>
      </c>
    </row>
    <row r="203" spans="2:7" x14ac:dyDescent="0.2">
      <c r="C203" s="65">
        <f>PREMIERE!$O$46</f>
        <v>43783</v>
      </c>
      <c r="D203" s="131">
        <f ca="1">PREMIERE!$N$51</f>
        <v>0.43055555555555552</v>
      </c>
      <c r="E203" s="66" t="str">
        <f ca="1">INDIRECT("PREMIERE!O51")</f>
        <v>BOOK CLUB</v>
      </c>
      <c r="F203" s="88">
        <f ca="1">INDIRECT("PREMIERE!P51")</f>
        <v>101</v>
      </c>
      <c r="G203" s="58" t="str">
        <f ca="1">PREMIERE!$Q$51</f>
        <v>01:45</v>
      </c>
    </row>
    <row r="204" spans="2:7" x14ac:dyDescent="0.2">
      <c r="C204" s="65">
        <f>PREMIERE!$O$46</f>
        <v>43783</v>
      </c>
      <c r="D204" s="131">
        <f ca="1">PREMIERE!$N$52</f>
        <v>0.50347222222222221</v>
      </c>
      <c r="E204" s="66" t="str">
        <f ca="1">INDIRECT("PREMIERE!O52")</f>
        <v>ABANDONED</v>
      </c>
      <c r="F204" s="88">
        <f ca="1">INDIRECT("PREMIERE!P52")</f>
        <v>83</v>
      </c>
      <c r="G204" s="58" t="str">
        <f ca="1">PREMIERE!$Q$52</f>
        <v>01:25</v>
      </c>
    </row>
    <row r="205" spans="2:7" x14ac:dyDescent="0.2">
      <c r="C205" s="65">
        <f>PREMIERE!$O$46</f>
        <v>43783</v>
      </c>
      <c r="D205" s="131">
        <f ca="1">PREMIERE!$N$53</f>
        <v>0.5625</v>
      </c>
      <c r="E205" s="66" t="str">
        <f ca="1">INDIRECT("PREMIERE!O53")</f>
        <v>SIMPLE FAVOR, A</v>
      </c>
      <c r="F205" s="88">
        <f ca="1">INDIRECT("PREMIERE!P53")</f>
        <v>113</v>
      </c>
      <c r="G205" s="58" t="str">
        <f ca="1">PREMIERE!$Q$53</f>
        <v>01:55</v>
      </c>
    </row>
    <row r="206" spans="2:7" x14ac:dyDescent="0.2">
      <c r="C206" s="65">
        <f>PREMIERE!$O$46</f>
        <v>43783</v>
      </c>
      <c r="D206" s="131">
        <f ca="1">PREMIERE!$N$54</f>
        <v>0.64236111111111116</v>
      </c>
      <c r="E206" s="66" t="str">
        <f ca="1">INDIRECT("PREMIERE!O54")</f>
        <v>RENEGADES</v>
      </c>
      <c r="F206" s="88">
        <f ca="1">INDIRECT("PREMIERE!P54")</f>
        <v>102</v>
      </c>
      <c r="G206" s="58" t="str">
        <f ca="1">PREMIERE!$Q$54</f>
        <v>01:45</v>
      </c>
    </row>
    <row r="207" spans="2:7" x14ac:dyDescent="0.2">
      <c r="C207" s="65">
        <f>PREMIERE!$O$46</f>
        <v>43783</v>
      </c>
      <c r="D207" s="131">
        <f ca="1">PREMIERE!$N$55</f>
        <v>0.71527777777777779</v>
      </c>
      <c r="E207" s="66" t="str">
        <f ca="1">INDIRECT("PREMIERE!O55")</f>
        <v>BETTER LIFE, A</v>
      </c>
      <c r="F207" s="88">
        <f ca="1">INDIRECT("PREMIERE!P55")</f>
        <v>94</v>
      </c>
      <c r="G207" s="58" t="str">
        <f ca="1">PREMIERE!$Q$55</f>
        <v>01:35</v>
      </c>
    </row>
    <row r="208" spans="2:7" x14ac:dyDescent="0.2">
      <c r="C208" s="65">
        <f>PREMIERE!$O$46</f>
        <v>43783</v>
      </c>
      <c r="D208" s="131">
        <f ca="1">PREMIERE!$N$56</f>
        <v>0.78125</v>
      </c>
      <c r="E208" s="66" t="str">
        <f ca="1">INDIRECT("PREMIERE!O56")</f>
        <v>INSIDE LLEWYN DAVIS</v>
      </c>
      <c r="F208" s="88">
        <f ca="1">INDIRECT("PREMIERE!P56")</f>
        <v>101</v>
      </c>
      <c r="G208" s="58" t="str">
        <f ca="1">PREMIERE!$Q$56</f>
        <v>01:45</v>
      </c>
    </row>
    <row r="209" spans="2:7" x14ac:dyDescent="0.2">
      <c r="C209" s="78">
        <f>PREMIERE!$O$46</f>
        <v>43783</v>
      </c>
      <c r="D209" s="133">
        <f>PREMIERE!$N$57</f>
        <v>0.85416666666666663</v>
      </c>
      <c r="E209" s="79" t="str">
        <f ca="1">INDIRECT("PREMIERE!O57")</f>
        <v>HEAVY TRIP</v>
      </c>
      <c r="F209" s="90">
        <f ca="1">INDIRECT("PREMIERE!P57")</f>
        <v>88</v>
      </c>
      <c r="G209" s="58" t="str">
        <f ca="1">PREMIERE!$Q$57</f>
        <v>01:30</v>
      </c>
    </row>
    <row r="210" spans="2:7" x14ac:dyDescent="0.2">
      <c r="C210" s="65">
        <f>PREMIERE!$O$46</f>
        <v>43783</v>
      </c>
      <c r="D210" s="131">
        <f ca="1">PREMIERE!$N$58</f>
        <v>0.91666666666666663</v>
      </c>
      <c r="E210" s="66" t="str">
        <f ca="1">INDIRECT("PREMIERE!O58")</f>
        <v>IT COMES AT NIGHT</v>
      </c>
      <c r="F210" s="88">
        <f ca="1">INDIRECT("PREMIERE!P58")</f>
        <v>88</v>
      </c>
      <c r="G210" s="58" t="str">
        <f ca="1">PREMIERE!$Q$58</f>
        <v>01:30</v>
      </c>
    </row>
    <row r="211" spans="2:7" x14ac:dyDescent="0.2">
      <c r="C211" s="65">
        <f>PREMIERE!$O$46</f>
        <v>43783</v>
      </c>
      <c r="D211" s="131">
        <f ca="1">PREMIERE!$N$59</f>
        <v>0.97916666666666663</v>
      </c>
      <c r="E211" s="66" t="str">
        <f ca="1">INDIRECT("PREMIERE!O59")</f>
        <v>BLACKWAY (FKA GO WITH ME)</v>
      </c>
      <c r="F211" s="88">
        <f ca="1">INDIRECT("PREMIERE!P59")</f>
        <v>87</v>
      </c>
      <c r="G211" s="58" t="str">
        <f ca="1">PREMIERE!$Q$59</f>
        <v>01:30</v>
      </c>
    </row>
    <row r="212" spans="2:7" x14ac:dyDescent="0.2">
      <c r="C212" s="65">
        <f>PREMIERE!$O$46</f>
        <v>43783</v>
      </c>
      <c r="D212" s="131">
        <f ca="1">PREMIERE!$N$60</f>
        <v>4.1666666666666519E-2</v>
      </c>
      <c r="E212" s="66" t="str">
        <f ca="1">INDIRECT("PREMIERE!O60")</f>
        <v>HURRICANE: THE BATTLE OF BRITAIN</v>
      </c>
      <c r="F212" s="88">
        <f ca="1">INDIRECT("PREMIERE!P60")</f>
        <v>103</v>
      </c>
      <c r="G212" s="58" t="str">
        <f ca="1">PREMIERE!$Q$60</f>
        <v>01:45</v>
      </c>
    </row>
    <row r="213" spans="2:7" x14ac:dyDescent="0.2">
      <c r="C213" s="65">
        <f>PREMIERE!$O$46</f>
        <v>43783</v>
      </c>
      <c r="D213" s="131">
        <f ca="1">PREMIERE!$N$61</f>
        <v>0.11458333333333319</v>
      </c>
      <c r="E213" s="66" t="str">
        <f ca="1">INDIRECT("PREMIERE!O61")</f>
        <v>SPRING BREAKERS</v>
      </c>
      <c r="F213" s="88">
        <f ca="1">INDIRECT("PREMIERE!P61")</f>
        <v>91</v>
      </c>
      <c r="G213" s="58" t="str">
        <f ca="1">PREMIERE!$Q$61</f>
        <v>01:35</v>
      </c>
    </row>
    <row r="214" spans="2:7" ht="13.5" thickBot="1" x14ac:dyDescent="0.25">
      <c r="B214" s="70"/>
      <c r="C214" s="71">
        <f>PREMIERE!$O$46</f>
        <v>43783</v>
      </c>
      <c r="D214" s="130">
        <f ca="1">PREMIERE!$N$62</f>
        <v>0.18055555555555541</v>
      </c>
      <c r="E214" s="63" t="str">
        <f ca="1">INDIRECT("PREMIERE!O62")</f>
        <v>LES MISERABLES (1998)</v>
      </c>
      <c r="F214" s="87">
        <f ca="1">INDIRECT("PREMIERE!P62")</f>
        <v>129</v>
      </c>
      <c r="G214" s="58" t="str">
        <f ca="1">PREMIERE!$Q$62</f>
        <v>02:10</v>
      </c>
    </row>
    <row r="215" spans="2:7" x14ac:dyDescent="0.2">
      <c r="B215" s="50" t="s">
        <v>4</v>
      </c>
      <c r="C215" s="65">
        <f>PREMIERE!$S$46</f>
        <v>43784</v>
      </c>
      <c r="D215" s="131">
        <f ca="1">PREMIERE!$R$48</f>
        <v>0.27083333333333337</v>
      </c>
      <c r="E215" s="66">
        <f ca="1">INDIRECT("PREMIERE!S48")</f>
        <v>0</v>
      </c>
      <c r="F215" s="88">
        <f ca="1">INDIRECT("PREMIERE!T48")</f>
        <v>0</v>
      </c>
      <c r="G215" s="58" t="str">
        <f ca="1">PREMIERE!$U$48</f>
        <v>00:00</v>
      </c>
    </row>
    <row r="216" spans="2:7" x14ac:dyDescent="0.2">
      <c r="C216" s="65">
        <f>PREMIERE!$S$46</f>
        <v>43784</v>
      </c>
      <c r="D216" s="131">
        <f ca="1">PREMIERE!$R$49</f>
        <v>0.27083333333333337</v>
      </c>
      <c r="E216" s="66" t="str">
        <f ca="1">INDIRECT("PREMIERE!S49")</f>
        <v>TRUST, THE</v>
      </c>
      <c r="F216" s="88">
        <f ca="1">INDIRECT("PREMIERE!T49")</f>
        <v>88</v>
      </c>
      <c r="G216" s="58" t="str">
        <f ca="1">PREMIERE!$U$49</f>
        <v>01:30</v>
      </c>
    </row>
    <row r="217" spans="2:7" x14ac:dyDescent="0.2">
      <c r="C217" s="65">
        <f>PREMIERE!$S$46</f>
        <v>43784</v>
      </c>
      <c r="D217" s="131">
        <f ca="1">PREMIERE!$R$50</f>
        <v>0.33333333333333337</v>
      </c>
      <c r="E217" s="66" t="str">
        <f ca="1">INDIRECT("PREMIERE!S50")</f>
        <v>LOVE &amp; MERCY</v>
      </c>
      <c r="F217" s="88">
        <f ca="1">INDIRECT("PREMIERE!T50")</f>
        <v>117</v>
      </c>
      <c r="G217" s="58" t="str">
        <f ca="1">PREMIERE!$U$50</f>
        <v>02:00</v>
      </c>
    </row>
    <row r="218" spans="2:7" x14ac:dyDescent="0.2">
      <c r="C218" s="65">
        <f>PREMIERE!$S$46</f>
        <v>43784</v>
      </c>
      <c r="D218" s="131">
        <f ca="1">PREMIERE!$R$51</f>
        <v>0.41666666666666669</v>
      </c>
      <c r="E218" s="66" t="str">
        <f ca="1">INDIRECT("PREMIERE!S51")</f>
        <v>WILDLIFE</v>
      </c>
      <c r="F218" s="88">
        <f ca="1">INDIRECT("PREMIERE!T51")</f>
        <v>101</v>
      </c>
      <c r="G218" s="58" t="str">
        <f ca="1">PREMIERE!$U$51</f>
        <v>01:45</v>
      </c>
    </row>
    <row r="219" spans="2:7" x14ac:dyDescent="0.2">
      <c r="C219" s="65">
        <f>PREMIERE!$S$46</f>
        <v>43784</v>
      </c>
      <c r="D219" s="131">
        <f ca="1">PREMIERE!$R$52</f>
        <v>0.48958333333333337</v>
      </c>
      <c r="E219" s="66" t="str">
        <f ca="1">INDIRECT("PREMIERE!S52")</f>
        <v>AFTERMATH</v>
      </c>
      <c r="F219" s="88">
        <f ca="1">INDIRECT("PREMIERE!T52")</f>
        <v>91</v>
      </c>
      <c r="G219" s="58" t="str">
        <f ca="1">PREMIERE!$U$52</f>
        <v>01:35</v>
      </c>
    </row>
    <row r="220" spans="2:7" x14ac:dyDescent="0.2">
      <c r="C220" s="65">
        <f>PREMIERE!$S$46</f>
        <v>43784</v>
      </c>
      <c r="D220" s="131">
        <f ca="1">PREMIERE!$R$53</f>
        <v>0.55555555555555558</v>
      </c>
      <c r="E220" s="66" t="str">
        <f ca="1">INDIRECT("PREMIERE!S53")</f>
        <v>BARELY LETHAL</v>
      </c>
      <c r="F220" s="88">
        <f ca="1">INDIRECT("PREMIERE!T53")</f>
        <v>96</v>
      </c>
      <c r="G220" s="58" t="str">
        <f ca="1">PREMIERE!$U$53</f>
        <v>01:40</v>
      </c>
    </row>
    <row r="221" spans="2:7" x14ac:dyDescent="0.2">
      <c r="C221" s="65">
        <f>PREMIERE!$S$46</f>
        <v>43784</v>
      </c>
      <c r="D221" s="131">
        <f ca="1">PREMIERE!$R$54</f>
        <v>0.625</v>
      </c>
      <c r="E221" s="66" t="str">
        <f ca="1">INDIRECT("PREMIERE!S54")</f>
        <v>BLAME</v>
      </c>
      <c r="F221" s="88">
        <f ca="1">INDIRECT("PREMIERE!T54")</f>
        <v>96</v>
      </c>
      <c r="G221" s="58" t="str">
        <f ca="1">PREMIERE!$U$54</f>
        <v>01:40</v>
      </c>
    </row>
    <row r="222" spans="2:7" x14ac:dyDescent="0.2">
      <c r="C222" s="65">
        <f>PREMIERE!$S$46</f>
        <v>43784</v>
      </c>
      <c r="D222" s="131">
        <f ca="1">PREMIERE!$R$55</f>
        <v>0.69444444444444442</v>
      </c>
      <c r="E222" s="66" t="str">
        <f ca="1">INDIRECT("PREMIERE!S55")</f>
        <v>SPARRING</v>
      </c>
      <c r="F222" s="88">
        <f ca="1">INDIRECT("PREMIERE!T55")</f>
        <v>92</v>
      </c>
      <c r="G222" s="58" t="str">
        <f ca="1">PREMIERE!$U$55</f>
        <v>01:35</v>
      </c>
    </row>
    <row r="223" spans="2:7" x14ac:dyDescent="0.2">
      <c r="C223" s="65">
        <f>PREMIERE!$S$46</f>
        <v>43784</v>
      </c>
      <c r="D223" s="131">
        <f ca="1">PREMIERE!$R$56</f>
        <v>0.76041666666666663</v>
      </c>
      <c r="E223" s="66" t="str">
        <f ca="1">INDIRECT("PREMIERE!S56")</f>
        <v>LES GARDIENNES</v>
      </c>
      <c r="F223" s="88">
        <f ca="1">INDIRECT("PREMIERE!T56")</f>
        <v>131</v>
      </c>
      <c r="G223" s="58" t="str">
        <f ca="1">PREMIERE!$U$56</f>
        <v>02:15</v>
      </c>
    </row>
    <row r="224" spans="2:7" x14ac:dyDescent="0.2">
      <c r="C224" s="78">
        <f>PREMIERE!$S$46</f>
        <v>43784</v>
      </c>
      <c r="D224" s="133">
        <f>PREMIERE!$R$57</f>
        <v>0.85416666666666663</v>
      </c>
      <c r="E224" s="79" t="str">
        <f ca="1">INDIRECT("PREMIERE!S57")</f>
        <v xml:space="preserve">EDIE </v>
      </c>
      <c r="F224" s="90">
        <f ca="1">INDIRECT("PREMIERE!T57")</f>
        <v>102</v>
      </c>
      <c r="G224" s="58" t="str">
        <f ca="1">PREMIERE!$U$57</f>
        <v>01:45</v>
      </c>
    </row>
    <row r="225" spans="2:7" x14ac:dyDescent="0.2">
      <c r="C225" s="65">
        <f>PREMIERE!$S$46</f>
        <v>43784</v>
      </c>
      <c r="D225" s="131">
        <f ca="1">PREMIERE!$R$58</f>
        <v>0.92708333333333326</v>
      </c>
      <c r="E225" s="66" t="str">
        <f ca="1">INDIRECT("PREMIERE!S58")</f>
        <v>EXTRAORDINARY JOURNEY OF THE FAKIR, THE</v>
      </c>
      <c r="F225" s="88">
        <f ca="1">INDIRECT("PREMIERE!T58")</f>
        <v>93</v>
      </c>
      <c r="G225" s="58" t="str">
        <f ca="1">PREMIERE!$U$58</f>
        <v>01:35</v>
      </c>
    </row>
    <row r="226" spans="2:7" x14ac:dyDescent="0.2">
      <c r="C226" s="65">
        <f>PREMIERE!$S$46</f>
        <v>43784</v>
      </c>
      <c r="D226" s="131">
        <f ca="1">PREMIERE!$R$59</f>
        <v>0.99305555555555547</v>
      </c>
      <c r="E226" s="66" t="str">
        <f ca="1">INDIRECT("PREMIERE!S59")</f>
        <v>HOLLOW CHILD, THE</v>
      </c>
      <c r="F226" s="88">
        <f ca="1">INDIRECT("PREMIERE!T59")</f>
        <v>86</v>
      </c>
      <c r="G226" s="58" t="str">
        <f ca="1">PREMIERE!$U$59</f>
        <v>01:30</v>
      </c>
    </row>
    <row r="227" spans="2:7" x14ac:dyDescent="0.2">
      <c r="C227" s="65">
        <f>PREMIERE!$S$46</f>
        <v>43784</v>
      </c>
      <c r="D227" s="131">
        <f ca="1">PREMIERE!$R$60</f>
        <v>5.5555555555555358E-2</v>
      </c>
      <c r="E227" s="66" t="str">
        <f ca="1">INDIRECT("PREMIERE!S60")</f>
        <v>WHAT KEEPS YOU ALIVE</v>
      </c>
      <c r="F227" s="88">
        <f ca="1">INDIRECT("PREMIERE!T60")</f>
        <v>96</v>
      </c>
      <c r="G227" s="58" t="str">
        <f ca="1">PREMIERE!$U$60</f>
        <v>01:40</v>
      </c>
    </row>
    <row r="228" spans="2:7" x14ac:dyDescent="0.2">
      <c r="C228" s="65">
        <f>PREMIERE!$S$46</f>
        <v>43784</v>
      </c>
      <c r="D228" s="131">
        <f ca="1">PREMIERE!$R$61</f>
        <v>0.12499999999999979</v>
      </c>
      <c r="E228" s="66" t="str">
        <f ca="1">INDIRECT("PREMIERE!S61")</f>
        <v>ASHER</v>
      </c>
      <c r="F228" s="88">
        <f ca="1">INDIRECT("PREMIERE!T61")</f>
        <v>101</v>
      </c>
      <c r="G228" s="58" t="str">
        <f ca="1">PREMIERE!$U$61</f>
        <v>01:45</v>
      </c>
    </row>
    <row r="229" spans="2:7" ht="13.5" thickBot="1" x14ac:dyDescent="0.25">
      <c r="B229" s="73"/>
      <c r="C229" s="71">
        <f>PREMIERE!$S$46</f>
        <v>43784</v>
      </c>
      <c r="D229" s="130">
        <f ca="1">PREMIERE!$R$62</f>
        <v>0.19791666666666646</v>
      </c>
      <c r="E229" s="63" t="str">
        <f ca="1">INDIRECT("PREMIERE!S62")</f>
        <v>THIS IS YOUR DEATH</v>
      </c>
      <c r="F229" s="87">
        <f ca="1">INDIRECT("PREMIERE!T62")</f>
        <v>101</v>
      </c>
      <c r="G229" s="58" t="str">
        <f ca="1">PREMIERE!$U$62</f>
        <v>01:45</v>
      </c>
    </row>
    <row r="230" spans="2:7" x14ac:dyDescent="0.2">
      <c r="B230" s="50" t="s">
        <v>5</v>
      </c>
      <c r="C230" s="76">
        <f>PREMIERE!$W$46</f>
        <v>43785</v>
      </c>
      <c r="D230" s="131">
        <f ca="1">PREMIERE!$V$48</f>
        <v>0.27083333333333326</v>
      </c>
      <c r="E230" s="66">
        <f ca="1">INDIRECT("PREMIERE!W48")</f>
        <v>0</v>
      </c>
      <c r="F230" s="88">
        <f ca="1">INDIRECT("PREMIERE!X48")</f>
        <v>0</v>
      </c>
      <c r="G230" s="58" t="str">
        <f ca="1">PREMIERE!$Y$48</f>
        <v>00:00</v>
      </c>
    </row>
    <row r="231" spans="2:7" x14ac:dyDescent="0.2">
      <c r="C231" s="76">
        <f>PREMIERE!$W$46</f>
        <v>43785</v>
      </c>
      <c r="D231" s="131">
        <f ca="1">PREMIERE!$V$49</f>
        <v>0.27083333333333326</v>
      </c>
      <c r="E231" s="66" t="str">
        <f ca="1">INDIRECT("PREMIERE!W49")</f>
        <v>ANGRIEST MAN IN BROOKLYN, THE</v>
      </c>
      <c r="F231" s="88">
        <f ca="1">INDIRECT("PREMIERE!X49")</f>
        <v>81</v>
      </c>
      <c r="G231" s="58" t="str">
        <f ca="1">PREMIERE!$Y$49</f>
        <v>01:25</v>
      </c>
    </row>
    <row r="232" spans="2:7" x14ac:dyDescent="0.2">
      <c r="C232" s="76">
        <f>PREMIERE!$W$46</f>
        <v>43785</v>
      </c>
      <c r="D232" s="131">
        <f ca="1">PREMIERE!$V$50</f>
        <v>0.32986111111111105</v>
      </c>
      <c r="E232" s="66" t="str">
        <f ca="1">INDIRECT("PREMIERE!W50")</f>
        <v>BENEFACTOR, THE</v>
      </c>
      <c r="F232" s="88">
        <f ca="1">INDIRECT("PREMIERE!X50")</f>
        <v>89</v>
      </c>
      <c r="G232" s="58" t="str">
        <f ca="1">PREMIERE!$Y$50</f>
        <v>01:30</v>
      </c>
    </row>
    <row r="233" spans="2:7" x14ac:dyDescent="0.2">
      <c r="C233" s="76">
        <f>PREMIERE!$W$46</f>
        <v>43785</v>
      </c>
      <c r="D233" s="131">
        <f ca="1">PREMIERE!$V$51</f>
        <v>0.39236111111111105</v>
      </c>
      <c r="E233" s="66" t="str">
        <f ca="1">INDIRECT("PREMIERE!W51")</f>
        <v>BURIED</v>
      </c>
      <c r="F233" s="88">
        <f ca="1">INDIRECT("PREMIERE!X51")</f>
        <v>92</v>
      </c>
      <c r="G233" s="58" t="str">
        <f ca="1">PREMIERE!$Y$51</f>
        <v>01:35</v>
      </c>
    </row>
    <row r="234" spans="2:7" x14ac:dyDescent="0.2">
      <c r="C234" s="76">
        <f>PREMIERE!$W$46</f>
        <v>43785</v>
      </c>
      <c r="D234" s="131">
        <f ca="1">PREMIERE!$V$52</f>
        <v>0.45833333333333326</v>
      </c>
      <c r="E234" s="66" t="str">
        <f ca="1">INDIRECT("PREMIERE!W52")</f>
        <v>BEAVER, THE</v>
      </c>
      <c r="F234" s="88">
        <f ca="1">INDIRECT("PREMIERE!X52")</f>
        <v>98</v>
      </c>
      <c r="G234" s="58" t="str">
        <f ca="1">PREMIERE!$Y$52</f>
        <v>01:40</v>
      </c>
    </row>
    <row r="235" spans="2:7" x14ac:dyDescent="0.2">
      <c r="C235" s="76">
        <f>PREMIERE!$W$46</f>
        <v>43785</v>
      </c>
      <c r="D235" s="131">
        <f ca="1">PREMIERE!$V$53</f>
        <v>0.52777777777777768</v>
      </c>
      <c r="E235" s="66" t="str">
        <f ca="1">INDIRECT("PREMIERE!W53")</f>
        <v>TOUT NOUVEAU TESTAMENT, LE</v>
      </c>
      <c r="F235" s="88">
        <f ca="1">INDIRECT("PREMIERE!X53")</f>
        <v>111</v>
      </c>
      <c r="G235" s="58" t="str">
        <f ca="1">PREMIERE!$Y$53</f>
        <v>01:55</v>
      </c>
    </row>
    <row r="236" spans="2:7" x14ac:dyDescent="0.2">
      <c r="C236" s="76">
        <f>PREMIERE!$W$46</f>
        <v>43785</v>
      </c>
      <c r="D236" s="131">
        <f ca="1">PREMIERE!$V$54</f>
        <v>0.60763888888888884</v>
      </c>
      <c r="E236" s="66" t="str">
        <f ca="1">INDIRECT("PREMIERE!W54")</f>
        <v>MR. NOBODY</v>
      </c>
      <c r="F236" s="88">
        <f ca="1">INDIRECT("PREMIERE!X54")</f>
        <v>151</v>
      </c>
      <c r="G236" s="58" t="str">
        <f ca="1">PREMIERE!$Y$54</f>
        <v>02:35</v>
      </c>
    </row>
    <row r="237" spans="2:7" x14ac:dyDescent="0.2">
      <c r="C237" s="76">
        <f>PREMIERE!$W$46</f>
        <v>43785</v>
      </c>
      <c r="D237" s="131">
        <f ca="1">PREMIERE!$V$55</f>
        <v>0.71527777777777768</v>
      </c>
      <c r="E237" s="66" t="str">
        <f ca="1">INDIRECT("PREMIERE!W55")</f>
        <v>FAMILY MAN, A</v>
      </c>
      <c r="F237" s="88">
        <f ca="1">INDIRECT("PREMIERE!X55")</f>
        <v>106</v>
      </c>
      <c r="G237" s="58" t="str">
        <f ca="1">PREMIERE!$Y$55</f>
        <v>01:50</v>
      </c>
    </row>
    <row r="238" spans="2:7" x14ac:dyDescent="0.2">
      <c r="C238" s="76">
        <f>PREMIERE!$W$46</f>
        <v>43785</v>
      </c>
      <c r="D238" s="131">
        <f ca="1">PREMIERE!$V$56</f>
        <v>0.79166666666666663</v>
      </c>
      <c r="E238" s="66" t="str">
        <f ca="1">INDIRECT("PREMIERE!W56")</f>
        <v>IDEAL HOME</v>
      </c>
      <c r="F238" s="88">
        <f ca="1">INDIRECT("PREMIERE!X56")</f>
        <v>88</v>
      </c>
      <c r="G238" s="58" t="str">
        <f ca="1">PREMIERE!$Y$56</f>
        <v>01:30</v>
      </c>
    </row>
    <row r="239" spans="2:7" x14ac:dyDescent="0.2">
      <c r="C239" s="80">
        <f>PREMIERE!$W$46</f>
        <v>43785</v>
      </c>
      <c r="D239" s="133">
        <f>PREMIERE!$V$57</f>
        <v>0.85416666666666663</v>
      </c>
      <c r="E239" s="79" t="str">
        <f ca="1">INDIRECT("PREMIERE!W57")</f>
        <v xml:space="preserve">EASY A </v>
      </c>
      <c r="F239" s="90">
        <f ca="1">INDIRECT("PREMIERE!X57")</f>
        <v>92</v>
      </c>
      <c r="G239" s="58" t="str">
        <f ca="1">PREMIERE!$Y$57</f>
        <v>01:35</v>
      </c>
    </row>
    <row r="240" spans="2:7" x14ac:dyDescent="0.2">
      <c r="C240" s="76">
        <f>PREMIERE!$W$46</f>
        <v>43785</v>
      </c>
      <c r="D240" s="131">
        <f ca="1">PREMIERE!$V$58</f>
        <v>0.92013888888888884</v>
      </c>
      <c r="E240" s="66" t="str">
        <f ca="1">INDIRECT("PREMIERE!W58")</f>
        <v>FOREST, THE</v>
      </c>
      <c r="F240" s="88">
        <f ca="1">INDIRECT("PREMIERE!X58")</f>
        <v>91</v>
      </c>
      <c r="G240" s="58" t="str">
        <f ca="1">PREMIERE!$Y$58</f>
        <v>01:35</v>
      </c>
    </row>
    <row r="241" spans="2:7" x14ac:dyDescent="0.2">
      <c r="C241" s="76">
        <f>PREMIERE!$W$46</f>
        <v>43785</v>
      </c>
      <c r="D241" s="131">
        <f ca="1">PREMIERE!$V$59</f>
        <v>0.98611111111111105</v>
      </c>
      <c r="E241" s="66" t="str">
        <f ca="1">INDIRECT("PREMIERE!W59")</f>
        <v>BOARDING SCHOOL</v>
      </c>
      <c r="F241" s="88">
        <f ca="1">INDIRECT("PREMIERE!X59")</f>
        <v>108</v>
      </c>
      <c r="G241" s="58" t="str">
        <f ca="1">PREMIERE!$Y$59</f>
        <v>01:50</v>
      </c>
    </row>
    <row r="242" spans="2:7" x14ac:dyDescent="0.2">
      <c r="C242" s="76">
        <f>PREMIERE!$W$46</f>
        <v>43785</v>
      </c>
      <c r="D242" s="131">
        <f ca="1">PREMIERE!$V$60</f>
        <v>6.25E-2</v>
      </c>
      <c r="E242" s="66" t="str">
        <f ca="1">INDIRECT("PREMIERE!W60")</f>
        <v>PAINKILLERS</v>
      </c>
      <c r="F242" s="88">
        <f ca="1">INDIRECT("PREMIERE!X60")</f>
        <v>81</v>
      </c>
      <c r="G242" s="58" t="str">
        <f ca="1">PREMIERE!$Y$60</f>
        <v>01:25</v>
      </c>
    </row>
    <row r="243" spans="2:7" x14ac:dyDescent="0.2">
      <c r="C243" s="76">
        <f>PREMIERE!$W$46</f>
        <v>43785</v>
      </c>
      <c r="D243" s="131">
        <f ca="1">PREMIERE!$V$61</f>
        <v>0.12152777777777779</v>
      </c>
      <c r="E243" s="66" t="str">
        <f ca="1">INDIRECT("PREMIERE!W61")</f>
        <v>BONE TOMAHAWK</v>
      </c>
      <c r="F243" s="88">
        <f ca="1">INDIRECT("PREMIERE!X61")</f>
        <v>127</v>
      </c>
      <c r="G243" s="58" t="str">
        <f ca="1">PREMIERE!$Y$61</f>
        <v>02:10</v>
      </c>
    </row>
    <row r="244" spans="2:7" ht="13.5" thickBot="1" x14ac:dyDescent="0.25">
      <c r="B244" s="70"/>
      <c r="C244" s="74">
        <f>PREMIERE!$W$46</f>
        <v>43785</v>
      </c>
      <c r="D244" s="130">
        <f ca="1">PREMIERE!$V$62</f>
        <v>0.21180555555555558</v>
      </c>
      <c r="E244" s="63" t="str">
        <f ca="1">INDIRECT("PREMIERE!W62")</f>
        <v>A BOUT PORTANT</v>
      </c>
      <c r="F244" s="87">
        <f ca="1">INDIRECT("PREMIERE!X62")</f>
        <v>81</v>
      </c>
      <c r="G244" s="58" t="str">
        <f ca="1">PREMIERE!$Y$62</f>
        <v>01:25</v>
      </c>
    </row>
    <row r="245" spans="2:7" x14ac:dyDescent="0.2">
      <c r="B245" s="50" t="s">
        <v>6</v>
      </c>
      <c r="C245" s="76">
        <f>PREMIERE!$AA$46</f>
        <v>43786</v>
      </c>
      <c r="D245" s="131">
        <f ca="1">PREMIERE!$Z$48</f>
        <v>0.27083333333333337</v>
      </c>
      <c r="E245" s="66">
        <f ca="1">INDIRECT("PREMIERE!AA48")</f>
        <v>0</v>
      </c>
      <c r="F245" s="88">
        <f ca="1">INDIRECT("PREMIERE!AB48")</f>
        <v>0</v>
      </c>
      <c r="G245" s="58" t="str">
        <f ca="1">PREMIERE!$AC$48</f>
        <v>00:00</v>
      </c>
    </row>
    <row r="246" spans="2:7" x14ac:dyDescent="0.2">
      <c r="C246" s="76">
        <f>PREMIERE!$AA$46</f>
        <v>43786</v>
      </c>
      <c r="D246" s="131">
        <f ca="1">PREMIERE!$Z$49</f>
        <v>0.27083333333333337</v>
      </c>
      <c r="E246" s="66" t="str">
        <f ca="1">INDIRECT("PREMIERE!AA49")</f>
        <v>MEN IN BLACK (1997)</v>
      </c>
      <c r="F246" s="88">
        <f ca="1">INDIRECT("PREMIERE!AB49")</f>
        <v>96</v>
      </c>
      <c r="G246" s="58" t="str">
        <f ca="1">PREMIERE!$AC$49</f>
        <v>01:40</v>
      </c>
    </row>
    <row r="247" spans="2:7" x14ac:dyDescent="0.2">
      <c r="C247" s="76">
        <f>PREMIERE!$AA$46</f>
        <v>43786</v>
      </c>
      <c r="D247" s="131">
        <f ca="1">PREMIERE!$Z$50</f>
        <v>0.34027777777777779</v>
      </c>
      <c r="E247" s="66" t="str">
        <f ca="1">INDIRECT("PREMIERE!AA50")</f>
        <v>GREEN HORNET, THE</v>
      </c>
      <c r="F247" s="88">
        <f ca="1">INDIRECT("PREMIERE!AB50")</f>
        <v>116</v>
      </c>
      <c r="G247" s="58" t="str">
        <f ca="1">PREMIERE!$AC$50</f>
        <v>02:00</v>
      </c>
    </row>
    <row r="248" spans="2:7" x14ac:dyDescent="0.2">
      <c r="C248" s="76">
        <f>PREMIERE!$AA$46</f>
        <v>43786</v>
      </c>
      <c r="D248" s="131">
        <f ca="1">PREMIERE!$Z$51</f>
        <v>0.4236111111111111</v>
      </c>
      <c r="E248" s="66" t="str">
        <f ca="1">INDIRECT("PREMIERE!AA51")</f>
        <v>TOURIST, THE</v>
      </c>
      <c r="F248" s="88">
        <f ca="1">INDIRECT("PREMIERE!AB51")</f>
        <v>101</v>
      </c>
      <c r="G248" s="58" t="str">
        <f ca="1">PREMIERE!$AC$51</f>
        <v>01:45</v>
      </c>
    </row>
    <row r="249" spans="2:7" x14ac:dyDescent="0.2">
      <c r="C249" s="76">
        <f>PREMIERE!$AA$46</f>
        <v>43786</v>
      </c>
      <c r="D249" s="131">
        <f ca="1">PREMIERE!$Z$52</f>
        <v>0.49652777777777779</v>
      </c>
      <c r="E249" s="66" t="str">
        <f ca="1">INDIRECT("PREMIERE!AA52")</f>
        <v>END OF THE AFFAIR, THE (1999)</v>
      </c>
      <c r="F249" s="88">
        <f ca="1">INDIRECT("PREMIERE!AB52")</f>
        <v>98</v>
      </c>
      <c r="G249" s="58" t="str">
        <f ca="1">PREMIERE!$AC$52</f>
        <v>01:40</v>
      </c>
    </row>
    <row r="250" spans="2:7" x14ac:dyDescent="0.2">
      <c r="C250" s="76">
        <f>PREMIERE!$AA$46</f>
        <v>43786</v>
      </c>
      <c r="D250" s="131">
        <f ca="1">PREMIERE!$Z$53</f>
        <v>0.56597222222222221</v>
      </c>
      <c r="E250" s="66" t="str">
        <f ca="1">INDIRECT("PREMIERE!AA53")</f>
        <v>BACHELORS, THE</v>
      </c>
      <c r="F250" s="88">
        <f ca="1">INDIRECT("PREMIERE!AB53")</f>
        <v>96</v>
      </c>
      <c r="G250" s="58" t="str">
        <f ca="1">PREMIERE!$AC$53</f>
        <v>01:40</v>
      </c>
    </row>
    <row r="251" spans="2:7" x14ac:dyDescent="0.2">
      <c r="C251" s="76">
        <f>PREMIERE!$AA$46</f>
        <v>43786</v>
      </c>
      <c r="D251" s="131">
        <f ca="1">PREMIERE!$Z$54</f>
        <v>0.63541666666666663</v>
      </c>
      <c r="E251" s="66" t="str">
        <f ca="1">INDIRECT("PREMIERE!AA54")</f>
        <v>LAST FIVE YEARS, THE</v>
      </c>
      <c r="F251" s="88">
        <f ca="1">INDIRECT("PREMIERE!AB54")</f>
        <v>91</v>
      </c>
      <c r="G251" s="58" t="str">
        <f ca="1">PREMIERE!$AC$54</f>
        <v>01:35</v>
      </c>
    </row>
    <row r="252" spans="2:7" x14ac:dyDescent="0.2">
      <c r="C252" s="76">
        <f>PREMIERE!$AA$46</f>
        <v>43786</v>
      </c>
      <c r="D252" s="131">
        <f ca="1">PREMIERE!$Z$55</f>
        <v>0.70138888888888884</v>
      </c>
      <c r="E252" s="66" t="str">
        <f ca="1">INDIRECT("PREMIERE!AA55")</f>
        <v>FIGLIA MIA</v>
      </c>
      <c r="F252" s="88">
        <f ca="1">INDIRECT("PREMIERE!AB55")</f>
        <v>94</v>
      </c>
      <c r="G252" s="58" t="str">
        <f ca="1">PREMIERE!$AC$55</f>
        <v>01:35</v>
      </c>
    </row>
    <row r="253" spans="2:7" x14ac:dyDescent="0.2">
      <c r="C253" s="76">
        <f>PREMIERE!$AA$46</f>
        <v>43786</v>
      </c>
      <c r="D253" s="131">
        <f ca="1">PREMIERE!$Z$56</f>
        <v>0.76736111111111105</v>
      </c>
      <c r="E253" s="66" t="str">
        <f ca="1">INDIRECT("PREMIERE!AA56")</f>
        <v>WOLF</v>
      </c>
      <c r="F253" s="88">
        <f ca="1">INDIRECT("PREMIERE!AB56")</f>
        <v>121</v>
      </c>
      <c r="G253" s="58" t="str">
        <f ca="1">PREMIERE!$AC$56</f>
        <v>02:05</v>
      </c>
    </row>
    <row r="254" spans="2:7" x14ac:dyDescent="0.2">
      <c r="C254" s="80">
        <f>PREMIERE!$AA$46</f>
        <v>43786</v>
      </c>
      <c r="D254" s="133">
        <f>PREMIERE!$Z$57</f>
        <v>0.85416666666666663</v>
      </c>
      <c r="E254" s="79" t="str">
        <f ca="1">INDIRECT("PREMIERE!AA57")</f>
        <v xml:space="preserve">BLOED ZWEET EN TRANEN </v>
      </c>
      <c r="F254" s="90">
        <f ca="1">INDIRECT("PREMIERE!AB57")</f>
        <v>108</v>
      </c>
      <c r="G254" s="58" t="str">
        <f ca="1">PREMIERE!$AC$57</f>
        <v>01:50</v>
      </c>
    </row>
    <row r="255" spans="2:7" x14ac:dyDescent="0.2">
      <c r="C255" s="76">
        <f>PREMIERE!$AA$46</f>
        <v>43786</v>
      </c>
      <c r="D255" s="131">
        <f ca="1">PREMIERE!$Z$58</f>
        <v>0.93055555555555558</v>
      </c>
      <c r="E255" s="66" t="str">
        <f ca="1">INDIRECT("PREMIERE!AA58")</f>
        <v>TERMINAL</v>
      </c>
      <c r="F255" s="88">
        <f ca="1">INDIRECT("PREMIERE!AB58")</f>
        <v>92</v>
      </c>
      <c r="G255" s="58" t="str">
        <f ca="1">PREMIERE!$AC$58</f>
        <v>01:35</v>
      </c>
    </row>
    <row r="256" spans="2:7" x14ac:dyDescent="0.2">
      <c r="C256" s="76">
        <f>PREMIERE!$AA$46</f>
        <v>43786</v>
      </c>
      <c r="D256" s="131">
        <f ca="1">PREMIERE!$Z$59</f>
        <v>0.99652777777777779</v>
      </c>
      <c r="E256" s="66" t="str">
        <f ca="1">INDIRECT("PREMIERE!AA59")</f>
        <v>FRENCH (LA)</v>
      </c>
      <c r="F256" s="88">
        <f ca="1">INDIRECT("PREMIERE!AB59")</f>
        <v>131</v>
      </c>
      <c r="G256" s="58" t="str">
        <f ca="1">PREMIERE!$AC$59</f>
        <v>02:15</v>
      </c>
    </row>
    <row r="257" spans="2:7" x14ac:dyDescent="0.2">
      <c r="C257" s="76">
        <f>PREMIERE!$AA$46</f>
        <v>43786</v>
      </c>
      <c r="D257" s="131">
        <f ca="1">PREMIERE!$Z$60</f>
        <v>9.0277777777777679E-2</v>
      </c>
      <c r="E257" s="66" t="str">
        <f ca="1">INDIRECT("PREMIERE!AA60")</f>
        <v>WELCOME TO NEW YORK</v>
      </c>
      <c r="F257" s="88">
        <f ca="1">INDIRECT("PREMIERE!AB60")</f>
        <v>121</v>
      </c>
      <c r="G257" s="58" t="str">
        <f ca="1">PREMIERE!$AC$60</f>
        <v>02:05</v>
      </c>
    </row>
    <row r="258" spans="2:7" x14ac:dyDescent="0.2">
      <c r="C258" s="76">
        <f>PREMIERE!$AA$46</f>
        <v>43786</v>
      </c>
      <c r="D258" s="131">
        <f ca="1">PREMIERE!$Z$61</f>
        <v>0.17708333333333326</v>
      </c>
      <c r="E258" s="66" t="str">
        <f ca="1">INDIRECT("PREMIERE!AA61")</f>
        <v>APOCALYPTO</v>
      </c>
      <c r="F258" s="88">
        <f ca="1">INDIRECT("PREMIERE!AB61")</f>
        <v>133</v>
      </c>
      <c r="G258" s="58" t="str">
        <f ca="1">PREMIERE!$AC$61</f>
        <v>02:15</v>
      </c>
    </row>
    <row r="259" spans="2:7" ht="13.5" thickBot="1" x14ac:dyDescent="0.25">
      <c r="B259" s="70"/>
      <c r="C259" s="74">
        <f>PREMIERE!$AA$46</f>
        <v>43786</v>
      </c>
      <c r="D259" s="130">
        <f ca="1">PREMIERE!$Z$62</f>
        <v>0.27083333333333326</v>
      </c>
      <c r="E259" s="63">
        <f ca="1">INDIRECT("PREMIERE!AA62")</f>
        <v>0</v>
      </c>
      <c r="F259" s="87">
        <f ca="1">INDIRECT("PREMIERE!AB62")</f>
        <v>0</v>
      </c>
      <c r="G259" s="58" t="str">
        <f ca="1">PREMIERE!$AC$62</f>
        <v>00:00</v>
      </c>
    </row>
    <row r="260" spans="2:7" x14ac:dyDescent="0.2">
      <c r="B260" s="55" t="s">
        <v>1</v>
      </c>
      <c r="C260" s="81">
        <f>PREMIERE!$C$66</f>
        <v>43787</v>
      </c>
      <c r="D260" s="131">
        <f ca="1">PREMIERE!$B$68</f>
        <v>0.27083333333333331</v>
      </c>
      <c r="E260" s="66">
        <f ca="1">INDIRECT("PREMIERE!C68")</f>
        <v>0</v>
      </c>
      <c r="F260" s="88">
        <f ca="1">INDIRECT("PREMIERE!D68")</f>
        <v>0</v>
      </c>
      <c r="G260" s="58" t="str">
        <f ca="1">PREMIERE!$E$68</f>
        <v>00:00</v>
      </c>
    </row>
    <row r="261" spans="2:7" x14ac:dyDescent="0.2">
      <c r="B261" s="55"/>
      <c r="C261" s="56">
        <f>PREMIERE!$C$66</f>
        <v>43787</v>
      </c>
      <c r="D261" s="128">
        <f ca="1">PREMIERE!$B$69</f>
        <v>0.27083333333333331</v>
      </c>
      <c r="E261" s="57">
        <f ca="1">INDIRECT("PREMIERE!C69")</f>
        <v>0</v>
      </c>
      <c r="F261" s="85">
        <f ca="1">INDIRECT("PREMIERE!D69")</f>
        <v>0</v>
      </c>
      <c r="G261" s="58" t="str">
        <f ca="1">PREMIERE!$E$69</f>
        <v>00:00</v>
      </c>
    </row>
    <row r="262" spans="2:7" x14ac:dyDescent="0.2">
      <c r="B262" s="55"/>
      <c r="C262" s="56">
        <f>PREMIERE!$C$66</f>
        <v>43787</v>
      </c>
      <c r="D262" s="128">
        <f ca="1">PREMIERE!$B$70</f>
        <v>0.27083333333333331</v>
      </c>
      <c r="E262" s="57" t="str">
        <f ca="1">INDIRECT("PREMIERE!C70")</f>
        <v>COMPANY YOU KEEP, THE</v>
      </c>
      <c r="F262" s="85">
        <f ca="1">INDIRECT("PREMIERE!D70")</f>
        <v>117</v>
      </c>
      <c r="G262" s="58" t="str">
        <f ca="1">PREMIERE!$E$70</f>
        <v>02:00</v>
      </c>
    </row>
    <row r="263" spans="2:7" x14ac:dyDescent="0.2">
      <c r="B263" s="55"/>
      <c r="C263" s="56">
        <f>PREMIERE!$C$66</f>
        <v>43787</v>
      </c>
      <c r="D263" s="128">
        <f ca="1">PREMIERE!$B$71</f>
        <v>0.35416666666666663</v>
      </c>
      <c r="E263" s="57" t="str">
        <f ca="1">INDIRECT("PREMIERE!C71")</f>
        <v>JAKOB THE LIAR</v>
      </c>
      <c r="F263" s="85">
        <f ca="1">INDIRECT("PREMIERE!D71")</f>
        <v>116</v>
      </c>
      <c r="G263" s="58" t="str">
        <f ca="1">PREMIERE!$E$71</f>
        <v>02:00</v>
      </c>
    </row>
    <row r="264" spans="2:7" x14ac:dyDescent="0.2">
      <c r="B264" s="55"/>
      <c r="C264" s="56">
        <f>PREMIERE!$C$66</f>
        <v>43787</v>
      </c>
      <c r="D264" s="128">
        <f ca="1">PREMIERE!$B$72</f>
        <v>0.43749999999999994</v>
      </c>
      <c r="E264" s="57" t="str">
        <f ca="1">INDIRECT("PREMIERE!C72")</f>
        <v>JUROR, THE</v>
      </c>
      <c r="F264" s="85">
        <f ca="1">INDIRECT("PREMIERE!D72")</f>
        <v>114</v>
      </c>
      <c r="G264" s="58" t="str">
        <f ca="1">PREMIERE!$E$72</f>
        <v>01:55</v>
      </c>
    </row>
    <row r="265" spans="2:7" x14ac:dyDescent="0.2">
      <c r="B265" s="55"/>
      <c r="C265" s="56">
        <f>PREMIERE!$C$66</f>
        <v>43787</v>
      </c>
      <c r="D265" s="128">
        <f ca="1">PREMIERE!$B$73</f>
        <v>0.51736111111111105</v>
      </c>
      <c r="E265" s="57" t="str">
        <f ca="1">INDIRECT("PREMIERE!C73")</f>
        <v>FIGLIA MIA</v>
      </c>
      <c r="F265" s="85">
        <f ca="1">INDIRECT("PREMIERE!D73")</f>
        <v>94</v>
      </c>
      <c r="G265" s="58" t="str">
        <f ca="1">PREMIERE!$E$73</f>
        <v>01:35</v>
      </c>
    </row>
    <row r="266" spans="2:7" x14ac:dyDescent="0.2">
      <c r="B266" s="55"/>
      <c r="C266" s="56">
        <f>PREMIERE!$C$66</f>
        <v>43787</v>
      </c>
      <c r="D266" s="128">
        <f ca="1">PREMIERE!$B$74</f>
        <v>0.58333333333333326</v>
      </c>
      <c r="E266" s="57" t="str">
        <f ca="1">INDIRECT("PREMIERE!C74")</f>
        <v>UN AMOUR IMPOSSIBLE</v>
      </c>
      <c r="F266" s="85">
        <f ca="1">INDIRECT("PREMIERE!D74")</f>
        <v>131</v>
      </c>
      <c r="G266" s="58" t="str">
        <f ca="1">PREMIERE!$E$74</f>
        <v>02:15</v>
      </c>
    </row>
    <row r="267" spans="2:7" x14ac:dyDescent="0.2">
      <c r="B267" s="55"/>
      <c r="C267" s="56">
        <f>PREMIERE!$C$66</f>
        <v>43787</v>
      </c>
      <c r="D267" s="128">
        <f ca="1">PREMIERE!$B$75</f>
        <v>0.67708333333333326</v>
      </c>
      <c r="E267" s="57" t="str">
        <f ca="1">INDIRECT("PREMIERE!C75")</f>
        <v>GODZILLA: SHIN GODZILLA</v>
      </c>
      <c r="F267" s="85">
        <f ca="1">INDIRECT("PREMIERE!D75")</f>
        <v>116</v>
      </c>
      <c r="G267" s="58" t="str">
        <f ca="1">PREMIERE!$E$75</f>
        <v>02:00</v>
      </c>
    </row>
    <row r="268" spans="2:7" x14ac:dyDescent="0.2">
      <c r="B268" s="55"/>
      <c r="C268" s="56">
        <f>PREMIERE!$C$66</f>
        <v>43787</v>
      </c>
      <c r="D268" s="128">
        <f ca="1">PREMIERE!$B$76</f>
        <v>0.76041666666666663</v>
      </c>
      <c r="E268" s="57" t="str">
        <f ca="1">INDIRECT("PREMIERE!C76")</f>
        <v>FEW GOOD MEN, A</v>
      </c>
      <c r="F268" s="85">
        <f ca="1">INDIRECT("PREMIERE!D76")</f>
        <v>133</v>
      </c>
      <c r="G268" s="58" t="str">
        <f ca="1">PREMIERE!$E$76</f>
        <v>02:15</v>
      </c>
    </row>
    <row r="269" spans="2:7" x14ac:dyDescent="0.2">
      <c r="B269" s="55"/>
      <c r="C269" s="59">
        <f>PREMIERE!$C$66</f>
        <v>43787</v>
      </c>
      <c r="D269" s="129">
        <f>PREMIERE!$B$77</f>
        <v>0.85416666666666663</v>
      </c>
      <c r="E269" s="60" t="str">
        <f ca="1">INDIRECT("PREMIERE!C77")</f>
        <v xml:space="preserve">EDIE </v>
      </c>
      <c r="F269" s="86">
        <f ca="1">INDIRECT("PREMIERE!D77")</f>
        <v>102</v>
      </c>
      <c r="G269" s="58" t="str">
        <f ca="1">PREMIERE!$E$77</f>
        <v>01:45</v>
      </c>
    </row>
    <row r="270" spans="2:7" x14ac:dyDescent="0.2">
      <c r="B270" s="55"/>
      <c r="C270" s="56">
        <f>PREMIERE!$C$66</f>
        <v>43787</v>
      </c>
      <c r="D270" s="128">
        <f ca="1">PREMIERE!$B$78</f>
        <v>0.92708333333333326</v>
      </c>
      <c r="E270" s="57" t="str">
        <f ca="1">INDIRECT("PREMIERE!C78")</f>
        <v xml:space="preserve">FISSA </v>
      </c>
      <c r="F270" s="85">
        <f ca="1">INDIRECT("PREMIERE!D78")</f>
        <v>99</v>
      </c>
      <c r="G270" s="58" t="str">
        <f ca="1">PREMIERE!$E$78</f>
        <v>01:40</v>
      </c>
    </row>
    <row r="271" spans="2:7" x14ac:dyDescent="0.2">
      <c r="B271" s="55"/>
      <c r="C271" s="56">
        <f>PREMIERE!$C$66</f>
        <v>43787</v>
      </c>
      <c r="D271" s="128">
        <f ca="1">PREMIERE!$B$79</f>
        <v>0.99652777777777768</v>
      </c>
      <c r="E271" s="57" t="str">
        <f ca="1">INDIRECT("PREMIERE!C79")</f>
        <v>EXTRAORDINARY JOURNEY OF THE FAKIR, THE</v>
      </c>
      <c r="F271" s="85">
        <f ca="1">INDIRECT("PREMIERE!D79")</f>
        <v>93</v>
      </c>
      <c r="G271" s="58" t="str">
        <f ca="1">PREMIERE!$E$79</f>
        <v>01:35</v>
      </c>
    </row>
    <row r="272" spans="2:7" x14ac:dyDescent="0.2">
      <c r="B272" s="55"/>
      <c r="C272" s="56">
        <f>PREMIERE!$C$66</f>
        <v>43787</v>
      </c>
      <c r="D272" s="128">
        <f ca="1">PREMIERE!$B$80</f>
        <v>6.25E-2</v>
      </c>
      <c r="E272" s="57" t="str">
        <f ca="1">INDIRECT("PREMIERE!C80")</f>
        <v>HOLLOW CHILD, THE</v>
      </c>
      <c r="F272" s="85">
        <f ca="1">INDIRECT("PREMIERE!D80")</f>
        <v>86</v>
      </c>
      <c r="G272" s="58" t="str">
        <f ca="1">PREMIERE!$E$80</f>
        <v>01:30</v>
      </c>
    </row>
    <row r="273" spans="2:7" x14ac:dyDescent="0.2">
      <c r="B273" s="55"/>
      <c r="C273" s="56">
        <f>PREMIERE!$C$66</f>
        <v>43787</v>
      </c>
      <c r="D273" s="128">
        <f ca="1">PREMIERE!$B$81</f>
        <v>0.125</v>
      </c>
      <c r="E273" s="57" t="str">
        <f ca="1">INDIRECT("PREMIERE!C81")</f>
        <v>THIS IS YOUR DEATH</v>
      </c>
      <c r="F273" s="85">
        <f ca="1">INDIRECT("PREMIERE!D81")</f>
        <v>101</v>
      </c>
      <c r="G273" s="58" t="str">
        <f ca="1">PREMIERE!$E$81</f>
        <v>01:45</v>
      </c>
    </row>
    <row r="274" spans="2:7" ht="13.5" thickBot="1" x14ac:dyDescent="0.25">
      <c r="B274" s="61"/>
      <c r="C274" s="62">
        <f>PREMIERE!$C$66</f>
        <v>43787</v>
      </c>
      <c r="D274" s="130">
        <f ca="1">PREMIERE!$B$82</f>
        <v>0.19791666666666669</v>
      </c>
      <c r="E274" s="63" t="str">
        <f ca="1">INDIRECT("PREMIERE!C82")</f>
        <v>CHILD OF GOD</v>
      </c>
      <c r="F274" s="87">
        <f ca="1">INDIRECT("PREMIERE!D82")</f>
        <v>101</v>
      </c>
      <c r="G274" s="58" t="str">
        <f ca="1">PREMIERE!$E$82</f>
        <v>01:45</v>
      </c>
    </row>
    <row r="275" spans="2:7" x14ac:dyDescent="0.2">
      <c r="B275" s="50" t="s">
        <v>0</v>
      </c>
      <c r="C275" s="65">
        <f>PREMIERE!$G$66</f>
        <v>43788</v>
      </c>
      <c r="D275" s="131">
        <f ca="1">PREMIERE!$F$68</f>
        <v>0.27083333333333326</v>
      </c>
      <c r="E275" s="66" t="str">
        <f ca="1">INDIRECT("PREMIERE!G68")</f>
        <v>HOW I GOT LOST</v>
      </c>
      <c r="F275" s="88">
        <f ca="1">INDIRECT("PREMIERE!H68")</f>
        <v>86</v>
      </c>
      <c r="G275" s="58" t="str">
        <f ca="1">PREMIERE!$I$68</f>
        <v>01:30</v>
      </c>
    </row>
    <row r="276" spans="2:7" x14ac:dyDescent="0.2">
      <c r="C276" s="65">
        <f>PREMIERE!$G$66</f>
        <v>43788</v>
      </c>
      <c r="D276" s="131">
        <f ca="1">PREMIERE!$F$69</f>
        <v>0.33333333333333326</v>
      </c>
      <c r="E276" s="66" t="str">
        <f ca="1">INDIRECT("PREMIERE!G69")</f>
        <v>BEYOND THE SKY</v>
      </c>
      <c r="F276" s="88">
        <f ca="1">INDIRECT("PREMIERE!H69")</f>
        <v>81</v>
      </c>
      <c r="G276" s="58" t="str">
        <f ca="1">PREMIERE!$I$69</f>
        <v>01:25</v>
      </c>
    </row>
    <row r="277" spans="2:7" x14ac:dyDescent="0.2">
      <c r="C277" s="65">
        <f>PREMIERE!$G$66</f>
        <v>43788</v>
      </c>
      <c r="D277" s="131">
        <f ca="1">PREMIERE!$F$70</f>
        <v>0.39236111111111105</v>
      </c>
      <c r="E277" s="66" t="str">
        <f ca="1">INDIRECT("PREMIERE!G70")</f>
        <v>GLOVES OFF</v>
      </c>
      <c r="F277" s="88">
        <f ca="1">INDIRECT("PREMIERE!H70")</f>
        <v>92</v>
      </c>
      <c r="G277" s="58" t="str">
        <f ca="1">PREMIERE!$I$70</f>
        <v>01:35</v>
      </c>
    </row>
    <row r="278" spans="2:7" x14ac:dyDescent="0.2">
      <c r="C278" s="65">
        <f>PREMIERE!$G$66</f>
        <v>43788</v>
      </c>
      <c r="D278" s="131">
        <f ca="1">PREMIERE!$F$71</f>
        <v>0.45833333333333326</v>
      </c>
      <c r="E278" s="66" t="str">
        <f ca="1">INDIRECT("PREMIERE!G71")</f>
        <v>WAR FLOWERS</v>
      </c>
      <c r="F278" s="88">
        <f ca="1">INDIRECT("PREMIERE!H71")</f>
        <v>96</v>
      </c>
      <c r="G278" s="58" t="str">
        <f ca="1">PREMIERE!$I$71</f>
        <v>01:40</v>
      </c>
    </row>
    <row r="279" spans="2:7" x14ac:dyDescent="0.2">
      <c r="C279" s="65">
        <f>PREMIERE!$G$66</f>
        <v>43788</v>
      </c>
      <c r="D279" s="131">
        <f ca="1">PREMIERE!$F$72</f>
        <v>0.52777777777777768</v>
      </c>
      <c r="E279" s="66" t="str">
        <f ca="1">INDIRECT("PREMIERE!G72")</f>
        <v>CODE NAME: THE CLEANER</v>
      </c>
      <c r="F279" s="88">
        <f ca="1">INDIRECT("PREMIERE!H72")</f>
        <v>88</v>
      </c>
      <c r="G279" s="58" t="str">
        <f ca="1">PREMIERE!$I$72</f>
        <v>01:30</v>
      </c>
    </row>
    <row r="280" spans="2:7" x14ac:dyDescent="0.2">
      <c r="C280" s="65">
        <f>PREMIERE!$G$66</f>
        <v>43788</v>
      </c>
      <c r="D280" s="131">
        <f ca="1">PREMIERE!$F$73</f>
        <v>0.59027777777777768</v>
      </c>
      <c r="E280" s="66" t="str">
        <f ca="1">INDIRECT("PREMIERE!G73")</f>
        <v>KID LIKE JAKE, A</v>
      </c>
      <c r="F280" s="88">
        <f ca="1">INDIRECT("PREMIERE!H73")</f>
        <v>86</v>
      </c>
      <c r="G280" s="58" t="str">
        <f ca="1">PREMIERE!$I$73</f>
        <v>01:30</v>
      </c>
    </row>
    <row r="281" spans="2:7" x14ac:dyDescent="0.2">
      <c r="C281" s="65">
        <f>PREMIERE!$G$66</f>
        <v>43788</v>
      </c>
      <c r="D281" s="131">
        <f ca="1">PREMIERE!$F$74</f>
        <v>0.65277777777777768</v>
      </c>
      <c r="E281" s="66" t="str">
        <f ca="1">INDIRECT("PREMIERE!G74")</f>
        <v>CITIZEN JANE</v>
      </c>
      <c r="F281" s="88">
        <f ca="1">INDIRECT("PREMIERE!H74")</f>
        <v>86</v>
      </c>
      <c r="G281" s="58" t="str">
        <f ca="1">PREMIERE!$I$74</f>
        <v>01:30</v>
      </c>
    </row>
    <row r="282" spans="2:7" x14ac:dyDescent="0.2">
      <c r="C282" s="65">
        <f>PREMIERE!$G$66</f>
        <v>43788</v>
      </c>
      <c r="D282" s="131">
        <f ca="1">PREMIERE!$F$75</f>
        <v>0.71527777777777768</v>
      </c>
      <c r="E282" s="66" t="str">
        <f ca="1">INDIRECT("PREMIERE!G75")</f>
        <v>REMEMBRANCE</v>
      </c>
      <c r="F282" s="88">
        <f ca="1">INDIRECT("PREMIERE!H75")</f>
        <v>107</v>
      </c>
      <c r="G282" s="58" t="str">
        <f ca="1">PREMIERE!$I$75</f>
        <v>01:50</v>
      </c>
    </row>
    <row r="283" spans="2:7" x14ac:dyDescent="0.2">
      <c r="C283" s="65">
        <f>PREMIERE!$G$66</f>
        <v>43788</v>
      </c>
      <c r="D283" s="131">
        <f ca="1">PREMIERE!$F$76</f>
        <v>0.79166666666666663</v>
      </c>
      <c r="E283" s="66" t="str">
        <f ca="1">INDIRECT("PREMIERE!G76")</f>
        <v>COMET</v>
      </c>
      <c r="F283" s="88">
        <f ca="1">INDIRECT("PREMIERE!H76")</f>
        <v>88</v>
      </c>
      <c r="G283" s="58" t="str">
        <f ca="1">PREMIERE!$I$76</f>
        <v>01:30</v>
      </c>
    </row>
    <row r="284" spans="2:7" x14ac:dyDescent="0.2">
      <c r="C284" s="78">
        <f>PREMIERE!$G$66</f>
        <v>43788</v>
      </c>
      <c r="D284" s="133">
        <f>PREMIERE!$F$77</f>
        <v>0.85416666666666663</v>
      </c>
      <c r="E284" s="79" t="str">
        <f ca="1">INDIRECT("PREMIERE!G77")</f>
        <v xml:space="preserve">HOMIES (NL) </v>
      </c>
      <c r="F284" s="90">
        <f ca="1">INDIRECT("PREMIERE!H77")</f>
        <v>97</v>
      </c>
      <c r="G284" s="58" t="str">
        <f ca="1">PREMIERE!$I$77</f>
        <v>01:40</v>
      </c>
    </row>
    <row r="285" spans="2:7" x14ac:dyDescent="0.2">
      <c r="C285" s="65">
        <f>PREMIERE!$G$66</f>
        <v>43788</v>
      </c>
      <c r="D285" s="131">
        <f ca="1">PREMIERE!$F$78</f>
        <v>0.92361111111111105</v>
      </c>
      <c r="E285" s="66" t="str">
        <f ca="1">INDIRECT("PREMIERE!G78")</f>
        <v>SOCIAL NETWORK, THE</v>
      </c>
      <c r="F285" s="88">
        <f ca="1">INDIRECT("PREMIERE!H78")</f>
        <v>120</v>
      </c>
      <c r="G285" s="58" t="str">
        <f ca="1">PREMIERE!$I$78</f>
        <v>02:00</v>
      </c>
    </row>
    <row r="286" spans="2:7" x14ac:dyDescent="0.2">
      <c r="C286" s="65">
        <f>PREMIERE!$G$66</f>
        <v>43788</v>
      </c>
      <c r="D286" s="131">
        <f ca="1">PREMIERE!$F$79</f>
        <v>6.9444444444444198E-3</v>
      </c>
      <c r="E286" s="66" t="str">
        <f ca="1">INDIRECT("PREMIERE!G79")</f>
        <v>GALVESTON</v>
      </c>
      <c r="F286" s="88">
        <f ca="1">INDIRECT("PREMIERE!H79")</f>
        <v>91</v>
      </c>
      <c r="G286" s="58" t="str">
        <f ca="1">PREMIERE!$I$79</f>
        <v>01:35</v>
      </c>
    </row>
    <row r="287" spans="2:7" x14ac:dyDescent="0.2">
      <c r="C287" s="65">
        <f>PREMIERE!$G$66</f>
        <v>43788</v>
      </c>
      <c r="D287" s="131">
        <f ca="1">PREMIERE!$F$80</f>
        <v>7.2916666666666644E-2</v>
      </c>
      <c r="E287" s="66" t="str">
        <f ca="1">INDIRECT("PREMIERE!G80")</f>
        <v>FREE FIRE</v>
      </c>
      <c r="F287" s="88">
        <f ca="1">INDIRECT("PREMIERE!H80")</f>
        <v>87</v>
      </c>
      <c r="G287" s="58" t="str">
        <f ca="1">PREMIERE!$I$80</f>
        <v>01:30</v>
      </c>
    </row>
    <row r="288" spans="2:7" x14ac:dyDescent="0.2">
      <c r="C288" s="65">
        <f>PREMIERE!$G$66</f>
        <v>43788</v>
      </c>
      <c r="D288" s="131">
        <f ca="1">PREMIERE!$F$81</f>
        <v>0.13541666666666663</v>
      </c>
      <c r="E288" s="66" t="str">
        <f ca="1">INDIRECT("PREMIERE!G81")</f>
        <v>SPY WHO DUMPED ME, THE</v>
      </c>
      <c r="F288" s="88">
        <f ca="1">INDIRECT("PREMIERE!H81")</f>
        <v>113</v>
      </c>
      <c r="G288" s="58" t="str">
        <f ca="1">PREMIERE!$I$81</f>
        <v>01:55</v>
      </c>
    </row>
    <row r="289" spans="2:7" ht="13.5" thickBot="1" x14ac:dyDescent="0.25">
      <c r="B289" s="70"/>
      <c r="C289" s="71">
        <f>PREMIERE!$G$66</f>
        <v>43788</v>
      </c>
      <c r="D289" s="130">
        <f ca="1">PREMIERE!$F$82</f>
        <v>0.21527777777777773</v>
      </c>
      <c r="E289" s="63" t="str">
        <f ca="1">INDIRECT("PREMIERE!G82")</f>
        <v>PIERCING</v>
      </c>
      <c r="F289" s="87">
        <f ca="1">INDIRECT("PREMIERE!H82")</f>
        <v>79</v>
      </c>
      <c r="G289" s="58" t="str">
        <f ca="1">PREMIERE!$I$82</f>
        <v>01:20</v>
      </c>
    </row>
    <row r="290" spans="2:7" x14ac:dyDescent="0.2">
      <c r="B290" s="50" t="s">
        <v>2</v>
      </c>
      <c r="C290" s="65">
        <f>PREMIERE!$K$66</f>
        <v>43789</v>
      </c>
      <c r="D290" s="131">
        <f ca="1">PREMIERE!$J$68</f>
        <v>0.27083333333333343</v>
      </c>
      <c r="E290" s="66" t="str">
        <f ca="1">INDIRECT("PREMIERE!K68")</f>
        <v>TWENTY TWENTY-FOUR</v>
      </c>
      <c r="F290" s="88">
        <f ca="1">INDIRECT("PREMIERE!L68")</f>
        <v>88</v>
      </c>
      <c r="G290" s="58" t="str">
        <f ca="1">PREMIERE!$M$68</f>
        <v>01:30</v>
      </c>
    </row>
    <row r="291" spans="2:7" x14ac:dyDescent="0.2">
      <c r="C291" s="65">
        <f>PREMIERE!$K$66</f>
        <v>43789</v>
      </c>
      <c r="D291" s="131">
        <f ca="1">PREMIERE!$J$69</f>
        <v>0.33333333333333343</v>
      </c>
      <c r="E291" s="66" t="str">
        <f ca="1">INDIRECT("PREMIERE!K69")</f>
        <v>WRECKERS</v>
      </c>
      <c r="F291" s="88">
        <f ca="1">INDIRECT("PREMIERE!L69")</f>
        <v>82</v>
      </c>
      <c r="G291" s="58" t="str">
        <f ca="1">PREMIERE!$M$69</f>
        <v>01:25</v>
      </c>
    </row>
    <row r="292" spans="2:7" x14ac:dyDescent="0.2">
      <c r="C292" s="65">
        <f>PREMIERE!$K$66</f>
        <v>43789</v>
      </c>
      <c r="D292" s="131">
        <f ca="1">PREMIERE!$J$70</f>
        <v>0.39236111111111122</v>
      </c>
      <c r="E292" s="66" t="str">
        <f ca="1">INDIRECT("PREMIERE!K70")</f>
        <v>YOUTH IN OREGON</v>
      </c>
      <c r="F292" s="88">
        <f ca="1">INDIRECT("PREMIERE!L70")</f>
        <v>96</v>
      </c>
      <c r="G292" s="58" t="str">
        <f ca="1">PREMIERE!$M$70</f>
        <v>01:40</v>
      </c>
    </row>
    <row r="293" spans="2:7" x14ac:dyDescent="0.2">
      <c r="C293" s="65">
        <f>PREMIERE!$K$66</f>
        <v>43789</v>
      </c>
      <c r="D293" s="131">
        <f ca="1">PREMIERE!$J$71</f>
        <v>0.46180555555555564</v>
      </c>
      <c r="E293" s="66" t="str">
        <f ca="1">INDIRECT("PREMIERE!K71")</f>
        <v>DJANGO</v>
      </c>
      <c r="F293" s="88">
        <f ca="1">INDIRECT("PREMIERE!L71")</f>
        <v>113</v>
      </c>
      <c r="G293" s="58" t="str">
        <f ca="1">PREMIERE!$M$71</f>
        <v>01:55</v>
      </c>
    </row>
    <row r="294" spans="2:7" x14ac:dyDescent="0.2">
      <c r="C294" s="65">
        <f>PREMIERE!$K$66</f>
        <v>43789</v>
      </c>
      <c r="D294" s="131">
        <f ca="1">PREMIERE!$J$72</f>
        <v>0.54166666666666674</v>
      </c>
      <c r="E294" s="66" t="str">
        <f ca="1">INDIRECT("PREMIERE!K72")</f>
        <v>ARMY OF ONE</v>
      </c>
      <c r="F294" s="88">
        <f ca="1">INDIRECT("PREMIERE!L72")</f>
        <v>89</v>
      </c>
      <c r="G294" s="58" t="str">
        <f ca="1">PREMIERE!$M$72</f>
        <v>01:30</v>
      </c>
    </row>
    <row r="295" spans="2:7" x14ac:dyDescent="0.2">
      <c r="C295" s="65">
        <f>PREMIERE!$K$66</f>
        <v>43789</v>
      </c>
      <c r="D295" s="131">
        <f ca="1">PREMIERE!$J$73</f>
        <v>0.60416666666666674</v>
      </c>
      <c r="E295" s="66" t="str">
        <f ca="1">INDIRECT("PREMIERE!K73")</f>
        <v>CYBERBULLY</v>
      </c>
      <c r="F295" s="88">
        <f ca="1">INDIRECT("PREMIERE!L73")</f>
        <v>62</v>
      </c>
      <c r="G295" s="58" t="str">
        <f ca="1">PREMIERE!$M$73</f>
        <v>01:05</v>
      </c>
    </row>
    <row r="296" spans="2:7" x14ac:dyDescent="0.2">
      <c r="C296" s="65">
        <f>PREMIERE!$K$66</f>
        <v>43789</v>
      </c>
      <c r="D296" s="131">
        <f ca="1">PREMIERE!$J$74</f>
        <v>0.64930555555555558</v>
      </c>
      <c r="E296" s="66" t="str">
        <f ca="1">INDIRECT("PREMIERE!K74")</f>
        <v xml:space="preserve">KNIFE THAT KILLED ME, THE </v>
      </c>
      <c r="F296" s="88">
        <f ca="1">INDIRECT("PREMIERE!L74")</f>
        <v>101</v>
      </c>
      <c r="G296" s="58" t="str">
        <f ca="1">PREMIERE!$M$74</f>
        <v>01:45</v>
      </c>
    </row>
    <row r="297" spans="2:7" x14ac:dyDescent="0.2">
      <c r="C297" s="65">
        <f>PREMIERE!$K$66</f>
        <v>43789</v>
      </c>
      <c r="D297" s="131">
        <f ca="1">PREMIERE!$J$75</f>
        <v>0.72222222222222221</v>
      </c>
      <c r="E297" s="66" t="str">
        <f ca="1">INDIRECT("PREMIERE!K75")</f>
        <v>ROAD WITHIN, THE</v>
      </c>
      <c r="F297" s="88">
        <f ca="1">INDIRECT("PREMIERE!L75")</f>
        <v>97</v>
      </c>
      <c r="G297" s="58" t="str">
        <f ca="1">PREMIERE!$M$75</f>
        <v>01:40</v>
      </c>
    </row>
    <row r="298" spans="2:7" x14ac:dyDescent="0.2">
      <c r="C298" s="65">
        <f>PREMIERE!$K$66</f>
        <v>43789</v>
      </c>
      <c r="D298" s="131">
        <f ca="1">PREMIERE!$J$76</f>
        <v>0.79166666666666663</v>
      </c>
      <c r="E298" s="66" t="str">
        <f ca="1">INDIRECT("PREMIERE!K76")</f>
        <v>SANCTUARY</v>
      </c>
      <c r="F298" s="88">
        <f ca="1">INDIRECT("PREMIERE!L76")</f>
        <v>86</v>
      </c>
      <c r="G298" s="58" t="str">
        <f ca="1">PREMIERE!$M$76</f>
        <v>01:30</v>
      </c>
    </row>
    <row r="299" spans="2:7" x14ac:dyDescent="0.2">
      <c r="C299" s="78">
        <f>PREMIERE!$K$66</f>
        <v>43789</v>
      </c>
      <c r="D299" s="133">
        <f>PREMIERE!$J$77</f>
        <v>0.85416666666666663</v>
      </c>
      <c r="E299" s="79" t="str">
        <f ca="1">INDIRECT("PREMIERE!K77")</f>
        <v xml:space="preserve">BLOED ZWEET EN TRANEN </v>
      </c>
      <c r="F299" s="90">
        <f ca="1">INDIRECT("PREMIERE!L77")</f>
        <v>108</v>
      </c>
      <c r="G299" s="58" t="str">
        <f ca="1">PREMIERE!$M$77</f>
        <v>01:50</v>
      </c>
    </row>
    <row r="300" spans="2:7" x14ac:dyDescent="0.2">
      <c r="C300" s="65">
        <f>PREMIERE!$K$66</f>
        <v>43789</v>
      </c>
      <c r="D300" s="131">
        <f ca="1">PREMIERE!$J$78</f>
        <v>0.93055555555555558</v>
      </c>
      <c r="E300" s="66" t="str">
        <f ca="1">INDIRECT("PREMIERE!K78")</f>
        <v>WHAT HAPPENED TO MONDAY</v>
      </c>
      <c r="F300" s="88">
        <f ca="1">INDIRECT("PREMIERE!L78")</f>
        <v>119</v>
      </c>
      <c r="G300" s="58" t="str">
        <f ca="1">PREMIERE!$M$78</f>
        <v>02:00</v>
      </c>
    </row>
    <row r="301" spans="2:7" x14ac:dyDescent="0.2">
      <c r="C301" s="65">
        <f>PREMIERE!$K$66</f>
        <v>43789</v>
      </c>
      <c r="D301" s="131">
        <f ca="1">PREMIERE!$J$79</f>
        <v>1.388888888888884E-2</v>
      </c>
      <c r="E301" s="66" t="str">
        <f ca="1">INDIRECT("PREMIERE!K79")</f>
        <v>SHOT CALLER</v>
      </c>
      <c r="F301" s="88">
        <f ca="1">INDIRECT("PREMIERE!L79")</f>
        <v>116</v>
      </c>
      <c r="G301" s="58" t="str">
        <f ca="1">PREMIERE!$M$79</f>
        <v>02:00</v>
      </c>
    </row>
    <row r="302" spans="2:7" x14ac:dyDescent="0.2">
      <c r="C302" s="65">
        <f>PREMIERE!$K$66</f>
        <v>43789</v>
      </c>
      <c r="D302" s="131">
        <f ca="1">PREMIERE!$J$80</f>
        <v>9.7222222222222168E-2</v>
      </c>
      <c r="E302" s="66" t="str">
        <f ca="1">INDIRECT("PREMIERE!K80")</f>
        <v xml:space="preserve">WOLF (NL) (2013) </v>
      </c>
      <c r="F302" s="88">
        <f ca="1">INDIRECT("PREMIERE!L80")</f>
        <v>118</v>
      </c>
      <c r="G302" s="58" t="str">
        <f ca="1">PREMIERE!$M$80</f>
        <v>02:00</v>
      </c>
    </row>
    <row r="303" spans="2:7" x14ac:dyDescent="0.2">
      <c r="C303" s="65">
        <f>PREMIERE!$K$66</f>
        <v>43789</v>
      </c>
      <c r="D303" s="131">
        <f ca="1">PREMIERE!$J$81</f>
        <v>0.1805555555555555</v>
      </c>
      <c r="E303" s="66" t="str">
        <f ca="1">INDIRECT("PREMIERE!K81")</f>
        <v>LES MISERABLES (1998)</v>
      </c>
      <c r="F303" s="88">
        <f ca="1">INDIRECT("PREMIERE!L81")</f>
        <v>129</v>
      </c>
      <c r="G303" s="58" t="str">
        <f ca="1">PREMIERE!$M$81</f>
        <v>02:10</v>
      </c>
    </row>
    <row r="304" spans="2:7" ht="13.5" thickBot="1" x14ac:dyDescent="0.25">
      <c r="B304" s="70"/>
      <c r="C304" s="71">
        <f>PREMIERE!$K$66</f>
        <v>43789</v>
      </c>
      <c r="D304" s="130">
        <f ca="1">PREMIERE!$J$82</f>
        <v>0.27083333333333326</v>
      </c>
      <c r="E304" s="63">
        <f ca="1">INDIRECT("PREMIERE!K82")</f>
        <v>0</v>
      </c>
      <c r="F304" s="87">
        <f ca="1">INDIRECT("PREMIERE!L82")</f>
        <v>0</v>
      </c>
      <c r="G304" s="58" t="str">
        <f ca="1">PREMIERE!$M$82</f>
        <v>00:00</v>
      </c>
    </row>
    <row r="305" spans="2:7" x14ac:dyDescent="0.2">
      <c r="B305" s="50" t="s">
        <v>3</v>
      </c>
      <c r="C305" s="65">
        <f>PREMIERE!$O$66</f>
        <v>43790</v>
      </c>
      <c r="D305" s="131">
        <f ca="1">PREMIERE!$N$68</f>
        <v>0.27083333333333326</v>
      </c>
      <c r="E305" s="66">
        <f ca="1">INDIRECT("PREMIERE!O68")</f>
        <v>0</v>
      </c>
      <c r="F305" s="88">
        <f ca="1">INDIRECT("PREMIERE!P68")</f>
        <v>0</v>
      </c>
      <c r="G305" s="58" t="str">
        <f ca="1">PREMIERE!$Q$68</f>
        <v>00:00</v>
      </c>
    </row>
    <row r="306" spans="2:7" x14ac:dyDescent="0.2">
      <c r="C306" s="65">
        <f>PREMIERE!$O$66</f>
        <v>43790</v>
      </c>
      <c r="D306" s="131">
        <f ca="1">PREMIERE!$N$69</f>
        <v>0.27083333333333326</v>
      </c>
      <c r="E306" s="66" t="str">
        <f ca="1">INDIRECT("PREMIERE!O69")</f>
        <v>PLACE, THE</v>
      </c>
      <c r="F306" s="88">
        <f ca="1">INDIRECT("PREMIERE!P69")</f>
        <v>102</v>
      </c>
      <c r="G306" s="58" t="str">
        <f ca="1">PREMIERE!$Q$69</f>
        <v>01:45</v>
      </c>
    </row>
    <row r="307" spans="2:7" x14ac:dyDescent="0.2">
      <c r="C307" s="65">
        <f>PREMIERE!$O$66</f>
        <v>43790</v>
      </c>
      <c r="D307" s="131">
        <f ca="1">PREMIERE!$N$70</f>
        <v>0.34374999999999994</v>
      </c>
      <c r="E307" s="66" t="str">
        <f ca="1">INDIRECT("PREMIERE!O70")</f>
        <v>HOURS</v>
      </c>
      <c r="F307" s="88">
        <f ca="1">INDIRECT("PREMIERE!P70")</f>
        <v>94</v>
      </c>
      <c r="G307" s="58" t="str">
        <f ca="1">PREMIERE!$Q$70</f>
        <v>01:35</v>
      </c>
    </row>
    <row r="308" spans="2:7" x14ac:dyDescent="0.2">
      <c r="C308" s="65">
        <f>PREMIERE!$O$66</f>
        <v>43790</v>
      </c>
      <c r="D308" s="131">
        <f ca="1">PREMIERE!$N$71</f>
        <v>0.40972222222222215</v>
      </c>
      <c r="E308" s="66" t="str">
        <f ca="1">INDIRECT("PREMIERE!O71")</f>
        <v>EXTRAORDINARY JOURNEY OF THE FAKIR, THE</v>
      </c>
      <c r="F308" s="88">
        <f ca="1">INDIRECT("PREMIERE!P71")</f>
        <v>93</v>
      </c>
      <c r="G308" s="58" t="str">
        <f ca="1">PREMIERE!$Q$71</f>
        <v>01:35</v>
      </c>
    </row>
    <row r="309" spans="2:7" x14ac:dyDescent="0.2">
      <c r="C309" s="65">
        <f>PREMIERE!$O$66</f>
        <v>43790</v>
      </c>
      <c r="D309" s="131">
        <f ca="1">PREMIERE!$N$72</f>
        <v>0.47569444444444436</v>
      </c>
      <c r="E309" s="66" t="str">
        <f ca="1">INDIRECT("PREMIERE!O72")</f>
        <v>KURSK</v>
      </c>
      <c r="F309" s="88">
        <f ca="1">INDIRECT("PREMIERE!P72")</f>
        <v>114</v>
      </c>
      <c r="G309" s="58" t="str">
        <f ca="1">PREMIERE!$Q$72</f>
        <v>01:55</v>
      </c>
    </row>
    <row r="310" spans="2:7" x14ac:dyDescent="0.2">
      <c r="C310" s="65">
        <f>PREMIERE!$O$66</f>
        <v>43790</v>
      </c>
      <c r="D310" s="131">
        <f ca="1">PREMIERE!$N$73</f>
        <v>0.55555555555555547</v>
      </c>
      <c r="E310" s="66" t="str">
        <f ca="1">INDIRECT("PREMIERE!O73")</f>
        <v>LA CH'TITE FAMILLE</v>
      </c>
      <c r="F310" s="88">
        <f ca="1">INDIRECT("PREMIERE!P73")</f>
        <v>103</v>
      </c>
      <c r="G310" s="58" t="str">
        <f ca="1">PREMIERE!$Q$73</f>
        <v>01:45</v>
      </c>
    </row>
    <row r="311" spans="2:7" x14ac:dyDescent="0.2">
      <c r="C311" s="65">
        <f>PREMIERE!$O$66</f>
        <v>43790</v>
      </c>
      <c r="D311" s="131">
        <f ca="1">PREMIERE!$N$74</f>
        <v>0.6284722222222221</v>
      </c>
      <c r="E311" s="66" t="str">
        <f ca="1">INDIRECT("PREMIERE!O74")</f>
        <v>ARTHUR &amp; CLAIRE</v>
      </c>
      <c r="F311" s="88">
        <f ca="1">INDIRECT("PREMIERE!P74")</f>
        <v>96</v>
      </c>
      <c r="G311" s="58" t="str">
        <f ca="1">PREMIERE!$Q$74</f>
        <v>01:40</v>
      </c>
    </row>
    <row r="312" spans="2:7" x14ac:dyDescent="0.2">
      <c r="C312" s="65">
        <f>PREMIERE!$O$66</f>
        <v>43790</v>
      </c>
      <c r="D312" s="131">
        <f ca="1">PREMIERE!$N$75</f>
        <v>0.69791666666666652</v>
      </c>
      <c r="E312" s="66" t="str">
        <f ca="1">INDIRECT("PREMIERE!O75")</f>
        <v>ROBIN HOOD</v>
      </c>
      <c r="F312" s="88">
        <f ca="1">INDIRECT("PREMIERE!P75")</f>
        <v>112</v>
      </c>
      <c r="G312" s="58" t="str">
        <f ca="1">PREMIERE!$Q$75</f>
        <v>01:55</v>
      </c>
    </row>
    <row r="313" spans="2:7" x14ac:dyDescent="0.2">
      <c r="C313" s="65">
        <f>PREMIERE!$O$66</f>
        <v>43790</v>
      </c>
      <c r="D313" s="131">
        <f ca="1">PREMIERE!$N$76</f>
        <v>0.77777777777777768</v>
      </c>
      <c r="E313" s="66" t="str">
        <f ca="1">INDIRECT("PREMIERE!O76")</f>
        <v>ON CHESIL BEACH</v>
      </c>
      <c r="F313" s="88">
        <f ca="1">INDIRECT("PREMIERE!P76")</f>
        <v>106</v>
      </c>
      <c r="G313" s="58" t="str">
        <f ca="1">PREMIERE!$Q$76</f>
        <v>01:50</v>
      </c>
    </row>
    <row r="314" spans="2:7" x14ac:dyDescent="0.2">
      <c r="C314" s="78">
        <f>PREMIERE!$O$66</f>
        <v>43790</v>
      </c>
      <c r="D314" s="133">
        <f>PREMIERE!$N$77</f>
        <v>0.85416666666666663</v>
      </c>
      <c r="E314" s="79" t="str">
        <f ca="1">INDIRECT("PREMIERE!O77")</f>
        <v>TERMINAL</v>
      </c>
      <c r="F314" s="90">
        <f ca="1">INDIRECT("PREMIERE!P77")</f>
        <v>92</v>
      </c>
      <c r="G314" s="58" t="str">
        <f ca="1">PREMIERE!$Q$77</f>
        <v>01:35</v>
      </c>
    </row>
    <row r="315" spans="2:7" x14ac:dyDescent="0.2">
      <c r="C315" s="65">
        <f>PREMIERE!$O$66</f>
        <v>43790</v>
      </c>
      <c r="D315" s="131">
        <f ca="1">PREMIERE!$N$78</f>
        <v>0.92013888888888884</v>
      </c>
      <c r="E315" s="66" t="str">
        <f ca="1">INDIRECT("PREMIERE!O78")</f>
        <v xml:space="preserve">HALLO BUNGALOW </v>
      </c>
      <c r="F315" s="88">
        <f ca="1">INDIRECT("PREMIERE!P78")</f>
        <v>92</v>
      </c>
      <c r="G315" s="58" t="str">
        <f ca="1">PREMIERE!$Q$78</f>
        <v>01:35</v>
      </c>
    </row>
    <row r="316" spans="2:7" x14ac:dyDescent="0.2">
      <c r="C316" s="65">
        <f>PREMIERE!$O$66</f>
        <v>43790</v>
      </c>
      <c r="D316" s="131">
        <f ca="1">PREMIERE!$N$79</f>
        <v>0.98611111111111105</v>
      </c>
      <c r="E316" s="66" t="str">
        <f ca="1">INDIRECT("PREMIERE!O79")</f>
        <v>HEAVY TRIP</v>
      </c>
      <c r="F316" s="88">
        <f ca="1">INDIRECT("PREMIERE!P79")</f>
        <v>88</v>
      </c>
      <c r="G316" s="58" t="str">
        <f ca="1">PREMIERE!$Q$79</f>
        <v>01:30</v>
      </c>
    </row>
    <row r="317" spans="2:7" x14ac:dyDescent="0.2">
      <c r="C317" s="65">
        <f>PREMIERE!$O$66</f>
        <v>43790</v>
      </c>
      <c r="D317" s="131">
        <f ca="1">PREMIERE!$N$80</f>
        <v>4.861111111111116E-2</v>
      </c>
      <c r="E317" s="66" t="str">
        <f ca="1">INDIRECT("PREMIERE!O80")</f>
        <v>FRENCH (LA)</v>
      </c>
      <c r="F317" s="88">
        <f ca="1">INDIRECT("PREMIERE!P80")</f>
        <v>131</v>
      </c>
      <c r="G317" s="58" t="str">
        <f ca="1">PREMIERE!$Q$80</f>
        <v>02:15</v>
      </c>
    </row>
    <row r="318" spans="2:7" x14ac:dyDescent="0.2">
      <c r="C318" s="65">
        <f>PREMIERE!$O$66</f>
        <v>43790</v>
      </c>
      <c r="D318" s="131">
        <f ca="1">PREMIERE!$N$81</f>
        <v>0.14236111111111116</v>
      </c>
      <c r="E318" s="66" t="str">
        <f ca="1">INDIRECT("PREMIERE!O81")</f>
        <v>PIERCING</v>
      </c>
      <c r="F318" s="88">
        <f ca="1">INDIRECT("PREMIERE!P81")</f>
        <v>79</v>
      </c>
      <c r="G318" s="58" t="str">
        <f ca="1">PREMIERE!$Q$81</f>
        <v>01:20</v>
      </c>
    </row>
    <row r="319" spans="2:7" ht="13.5" thickBot="1" x14ac:dyDescent="0.25">
      <c r="B319" s="70"/>
      <c r="C319" s="71">
        <f>PREMIERE!$O$66</f>
        <v>43790</v>
      </c>
      <c r="D319" s="130">
        <f ca="1">PREMIERE!$N$82</f>
        <v>0.19791666666666671</v>
      </c>
      <c r="E319" s="63" t="str">
        <f ca="1">INDIRECT("PREMIERE!O82")</f>
        <v>HURRICANE: THE BATTLE OF BRITAIN</v>
      </c>
      <c r="F319" s="87">
        <f ca="1">INDIRECT("PREMIERE!P82")</f>
        <v>103</v>
      </c>
      <c r="G319" s="58" t="str">
        <f ca="1">PREMIERE!$Q$82</f>
        <v>01:45</v>
      </c>
    </row>
    <row r="320" spans="2:7" x14ac:dyDescent="0.2">
      <c r="B320" s="50" t="s">
        <v>4</v>
      </c>
      <c r="C320" s="65">
        <f>PREMIERE!$S$66</f>
        <v>43791</v>
      </c>
      <c r="D320" s="131">
        <f ca="1">PREMIERE!$R$68</f>
        <v>0.27083333333333343</v>
      </c>
      <c r="E320" s="66">
        <f ca="1">INDIRECT("PREMIERE!S68")</f>
        <v>0</v>
      </c>
      <c r="F320" s="88">
        <f ca="1">INDIRECT("PREMIERE!T68")</f>
        <v>0</v>
      </c>
      <c r="G320" s="58" t="str">
        <f ca="1">PREMIERE!$U$68</f>
        <v>00:00</v>
      </c>
    </row>
    <row r="321" spans="2:7" x14ac:dyDescent="0.2">
      <c r="C321" s="65">
        <f>PREMIERE!$S$66</f>
        <v>43791</v>
      </c>
      <c r="D321" s="131">
        <f ca="1">PREMIERE!$R$69</f>
        <v>0.27083333333333343</v>
      </c>
      <c r="E321" s="66" t="str">
        <f ca="1">INDIRECT("PREMIERE!S69")</f>
        <v>TALE OF LOVE AND DARKNESS, A</v>
      </c>
      <c r="F321" s="88">
        <f ca="1">INDIRECT("PREMIERE!T69")</f>
        <v>96</v>
      </c>
      <c r="G321" s="58" t="str">
        <f ca="1">PREMIERE!$U$69</f>
        <v>01:40</v>
      </c>
    </row>
    <row r="322" spans="2:7" x14ac:dyDescent="0.2">
      <c r="C322" s="65">
        <f>PREMIERE!$S$66</f>
        <v>43791</v>
      </c>
      <c r="D322" s="131">
        <f ca="1">PREMIERE!$R$70</f>
        <v>0.34027777777777785</v>
      </c>
      <c r="E322" s="66" t="str">
        <f ca="1">INDIRECT("PREMIERE!S70")</f>
        <v>BEST OFFER, THE</v>
      </c>
      <c r="F322" s="88">
        <f ca="1">INDIRECT("PREMIERE!T70")</f>
        <v>126</v>
      </c>
      <c r="G322" s="58" t="str">
        <f ca="1">PREMIERE!$U$70</f>
        <v>02:10</v>
      </c>
    </row>
    <row r="323" spans="2:7" x14ac:dyDescent="0.2">
      <c r="C323" s="65">
        <f>PREMIERE!$S$66</f>
        <v>43791</v>
      </c>
      <c r="D323" s="131">
        <f ca="1">PREMIERE!$R$71</f>
        <v>0.43055555555555564</v>
      </c>
      <c r="E323" s="66" t="str">
        <f ca="1">INDIRECT("PREMIERE!S71")</f>
        <v>GODZILLA: SHIN GODZILLA</v>
      </c>
      <c r="F323" s="88">
        <f ca="1">INDIRECT("PREMIERE!T71")</f>
        <v>116</v>
      </c>
      <c r="G323" s="58" t="str">
        <f ca="1">PREMIERE!$U$71</f>
        <v>02:00</v>
      </c>
    </row>
    <row r="324" spans="2:7" x14ac:dyDescent="0.2">
      <c r="C324" s="65">
        <f>PREMIERE!$S$66</f>
        <v>43791</v>
      </c>
      <c r="D324" s="131">
        <f ca="1">PREMIERE!$R$72</f>
        <v>0.51388888888888895</v>
      </c>
      <c r="E324" s="66" t="str">
        <f ca="1">INDIRECT("PREMIERE!S72")</f>
        <v>321 FRANKIE GO BOOM</v>
      </c>
      <c r="F324" s="88">
        <f ca="1">INDIRECT("PREMIERE!T72")</f>
        <v>86</v>
      </c>
      <c r="G324" s="58" t="str">
        <f ca="1">PREMIERE!$U$72</f>
        <v>01:30</v>
      </c>
    </row>
    <row r="325" spans="2:7" x14ac:dyDescent="0.2">
      <c r="C325" s="65">
        <f>PREMIERE!$S$66</f>
        <v>43791</v>
      </c>
      <c r="D325" s="131">
        <f ca="1">PREMIERE!$R$73</f>
        <v>0.57638888888888895</v>
      </c>
      <c r="E325" s="66" t="str">
        <f ca="1">INDIRECT("PREMIERE!S73")</f>
        <v>EXPERIMENTER</v>
      </c>
      <c r="F325" s="88">
        <f ca="1">INDIRECT("PREMIERE!T73")</f>
        <v>96</v>
      </c>
      <c r="G325" s="58" t="str">
        <f ca="1">PREMIERE!$U$73</f>
        <v>01:40</v>
      </c>
    </row>
    <row r="326" spans="2:7" x14ac:dyDescent="0.2">
      <c r="C326" s="65">
        <f>PREMIERE!$S$66</f>
        <v>43791</v>
      </c>
      <c r="D326" s="131">
        <f ca="1">PREMIERE!$R$74</f>
        <v>0.64583333333333337</v>
      </c>
      <c r="E326" s="66" t="str">
        <f ca="1">INDIRECT("PREMIERE!S74")</f>
        <v>KIN</v>
      </c>
      <c r="F326" s="88">
        <f ca="1">INDIRECT("PREMIERE!T74")</f>
        <v>101</v>
      </c>
      <c r="G326" s="58" t="str">
        <f ca="1">PREMIERE!$U$74</f>
        <v>01:45</v>
      </c>
    </row>
    <row r="327" spans="2:7" x14ac:dyDescent="0.2">
      <c r="C327" s="65">
        <f>PREMIERE!$S$66</f>
        <v>43791</v>
      </c>
      <c r="D327" s="131">
        <f ca="1">PREMIERE!$R$75</f>
        <v>0.71875</v>
      </c>
      <c r="E327" s="66" t="str">
        <f ca="1">INDIRECT("PREMIERE!S75")</f>
        <v>LADY MACBETH</v>
      </c>
      <c r="F327" s="88">
        <f ca="1">INDIRECT("PREMIERE!T75")</f>
        <v>86</v>
      </c>
      <c r="G327" s="58" t="str">
        <f ca="1">PREMIERE!$U$75</f>
        <v>01:30</v>
      </c>
    </row>
    <row r="328" spans="2:7" x14ac:dyDescent="0.2">
      <c r="C328" s="65">
        <f>PREMIERE!$S$66</f>
        <v>43791</v>
      </c>
      <c r="D328" s="131">
        <f ca="1">PREMIERE!$R$76</f>
        <v>0.78125</v>
      </c>
      <c r="E328" s="66" t="str">
        <f ca="1">INDIRECT("PREMIERE!S76")</f>
        <v>WHAT WILL PEOPLE SAY</v>
      </c>
      <c r="F328" s="88">
        <f ca="1">INDIRECT("PREMIERE!T76")</f>
        <v>103</v>
      </c>
      <c r="G328" s="58" t="str">
        <f ca="1">PREMIERE!$U$76</f>
        <v>01:45</v>
      </c>
    </row>
    <row r="329" spans="2:7" x14ac:dyDescent="0.2">
      <c r="C329" s="78">
        <f>PREMIERE!$S$66</f>
        <v>43791</v>
      </c>
      <c r="D329" s="133">
        <f>PREMIERE!$R$77</f>
        <v>0.85416666666666663</v>
      </c>
      <c r="E329" s="79" t="str">
        <f ca="1">INDIRECT("PREMIERE!S77")</f>
        <v xml:space="preserve">FISSA </v>
      </c>
      <c r="F329" s="90">
        <f ca="1">INDIRECT("PREMIERE!T77")</f>
        <v>99</v>
      </c>
      <c r="G329" s="58" t="str">
        <f ca="1">PREMIERE!$U$77</f>
        <v>01:40</v>
      </c>
    </row>
    <row r="330" spans="2:7" x14ac:dyDescent="0.2">
      <c r="C330" s="65">
        <f>PREMIERE!$S$66</f>
        <v>43791</v>
      </c>
      <c r="D330" s="131">
        <f ca="1">PREMIERE!$R$78</f>
        <v>0.92361111111111105</v>
      </c>
      <c r="E330" s="66" t="str">
        <f ca="1">INDIRECT("PREMIERE!S78")</f>
        <v>SEX TAPE (10)</v>
      </c>
      <c r="F330" s="88">
        <f ca="1">INDIRECT("PREMIERE!T78")</f>
        <v>94</v>
      </c>
      <c r="G330" s="58" t="str">
        <f ca="1">PREMIERE!$U$78</f>
        <v>01:35</v>
      </c>
    </row>
    <row r="331" spans="2:7" x14ac:dyDescent="0.2">
      <c r="C331" s="65">
        <f>PREMIERE!$S$66</f>
        <v>43791</v>
      </c>
      <c r="D331" s="131">
        <f ca="1">PREMIERE!$R$79</f>
        <v>0.98958333333333326</v>
      </c>
      <c r="E331" s="66" t="str">
        <f ca="1">INDIRECT("PREMIERE!S79")</f>
        <v xml:space="preserve">EDIE </v>
      </c>
      <c r="F331" s="88">
        <f ca="1">INDIRECT("PREMIERE!T79")</f>
        <v>102</v>
      </c>
      <c r="G331" s="58" t="str">
        <f ca="1">PREMIERE!$U$79</f>
        <v>01:45</v>
      </c>
    </row>
    <row r="332" spans="2:7" x14ac:dyDescent="0.2">
      <c r="C332" s="65">
        <f>PREMIERE!$S$66</f>
        <v>43791</v>
      </c>
      <c r="D332" s="131">
        <f ca="1">PREMIERE!$R$80</f>
        <v>6.25E-2</v>
      </c>
      <c r="E332" s="66" t="str">
        <f ca="1">INDIRECT("PREMIERE!S80")</f>
        <v>ASHER</v>
      </c>
      <c r="F332" s="88">
        <f ca="1">INDIRECT("PREMIERE!T80")</f>
        <v>101</v>
      </c>
      <c r="G332" s="58" t="str">
        <f ca="1">PREMIERE!$U$80</f>
        <v>01:45</v>
      </c>
    </row>
    <row r="333" spans="2:7" x14ac:dyDescent="0.2">
      <c r="C333" s="65">
        <f>PREMIERE!$S$66</f>
        <v>43791</v>
      </c>
      <c r="D333" s="131">
        <f ca="1">PREMIERE!$R$81</f>
        <v>0.13541666666666669</v>
      </c>
      <c r="E333" s="66" t="str">
        <f ca="1">INDIRECT("PREMIERE!S81")</f>
        <v>THIS IS YOUR DEATH</v>
      </c>
      <c r="F333" s="88">
        <f ca="1">INDIRECT("PREMIERE!T81")</f>
        <v>101</v>
      </c>
      <c r="G333" s="58" t="str">
        <f ca="1">PREMIERE!$U$81</f>
        <v>01:45</v>
      </c>
    </row>
    <row r="334" spans="2:7" ht="13.5" thickBot="1" x14ac:dyDescent="0.25">
      <c r="B334" s="73"/>
      <c r="C334" s="71">
        <f>PREMIERE!$S$66</f>
        <v>43791</v>
      </c>
      <c r="D334" s="130">
        <f ca="1">PREMIERE!$R$82</f>
        <v>0.20833333333333337</v>
      </c>
      <c r="E334" s="63" t="str">
        <f ca="1">INDIRECT("PREMIERE!S82")</f>
        <v>HOLLOW CHILD, THE</v>
      </c>
      <c r="F334" s="87">
        <f ca="1">INDIRECT("PREMIERE!T82")</f>
        <v>86</v>
      </c>
      <c r="G334" s="58" t="str">
        <f ca="1">PREMIERE!$U$82</f>
        <v>01:30</v>
      </c>
    </row>
    <row r="335" spans="2:7" x14ac:dyDescent="0.2">
      <c r="B335" s="50" t="s">
        <v>5</v>
      </c>
      <c r="C335" s="76">
        <f>PREMIERE!$W$66</f>
        <v>43792</v>
      </c>
      <c r="D335" s="131">
        <f ca="1">PREMIERE!$V$68</f>
        <v>0.27083333333333331</v>
      </c>
      <c r="E335" s="66">
        <f ca="1">INDIRECT("PREMIERE!W68")</f>
        <v>0</v>
      </c>
      <c r="F335" s="88">
        <f ca="1">INDIRECT("PREMIERE!X68")</f>
        <v>0</v>
      </c>
      <c r="G335" s="58" t="str">
        <f ca="1">PREMIERE!$Y$68</f>
        <v>00:00</v>
      </c>
    </row>
    <row r="336" spans="2:7" x14ac:dyDescent="0.2">
      <c r="C336" s="76">
        <f>PREMIERE!$W$66</f>
        <v>43792</v>
      </c>
      <c r="D336" s="131">
        <f ca="1">PREMIERE!$V$69</f>
        <v>0.27083333333333331</v>
      </c>
      <c r="E336" s="66" t="str">
        <f ca="1">INDIRECT("PREMIERE!W69")</f>
        <v>INSIDE LLEWYN DAVIS</v>
      </c>
      <c r="F336" s="88">
        <f ca="1">INDIRECT("PREMIERE!X69")</f>
        <v>101</v>
      </c>
      <c r="G336" s="58" t="str">
        <f ca="1">PREMIERE!$Y$69</f>
        <v>01:45</v>
      </c>
    </row>
    <row r="337" spans="2:7" x14ac:dyDescent="0.2">
      <c r="C337" s="76">
        <f>PREMIERE!$W$66</f>
        <v>43792</v>
      </c>
      <c r="D337" s="131">
        <f ca="1">PREMIERE!$V$70</f>
        <v>0.34375</v>
      </c>
      <c r="E337" s="66" t="str">
        <f ca="1">INDIRECT("PREMIERE!W70")</f>
        <v>SAMBA</v>
      </c>
      <c r="F337" s="88">
        <f ca="1">INDIRECT("PREMIERE!X70")</f>
        <v>116</v>
      </c>
      <c r="G337" s="58" t="str">
        <f ca="1">PREMIERE!$Y$70</f>
        <v>02:00</v>
      </c>
    </row>
    <row r="338" spans="2:7" x14ac:dyDescent="0.2">
      <c r="C338" s="76">
        <f>PREMIERE!$W$66</f>
        <v>43792</v>
      </c>
      <c r="D338" s="131">
        <f ca="1">PREMIERE!$V$71</f>
        <v>0.42708333333333331</v>
      </c>
      <c r="E338" s="66" t="str">
        <f ca="1">INDIRECT("PREMIERE!W71")</f>
        <v>UPSIDE DOWN</v>
      </c>
      <c r="F338" s="88">
        <f ca="1">INDIRECT("PREMIERE!X71")</f>
        <v>106</v>
      </c>
      <c r="G338" s="58" t="str">
        <f ca="1">PREMIERE!$Y$71</f>
        <v>01:50</v>
      </c>
    </row>
    <row r="339" spans="2:7" x14ac:dyDescent="0.2">
      <c r="C339" s="76">
        <f>PREMIERE!$W$66</f>
        <v>43792</v>
      </c>
      <c r="D339" s="131">
        <f ca="1">PREMIERE!$V$72</f>
        <v>0.50347222222222221</v>
      </c>
      <c r="E339" s="66" t="str">
        <f ca="1">INDIRECT("PREMIERE!W72")</f>
        <v>ABANDONED</v>
      </c>
      <c r="F339" s="88">
        <f ca="1">INDIRECT("PREMIERE!X72")</f>
        <v>83</v>
      </c>
      <c r="G339" s="58" t="str">
        <f ca="1">PREMIERE!$Y$72</f>
        <v>01:25</v>
      </c>
    </row>
    <row r="340" spans="2:7" x14ac:dyDescent="0.2">
      <c r="C340" s="76">
        <f>PREMIERE!$W$66</f>
        <v>43792</v>
      </c>
      <c r="D340" s="131">
        <f ca="1">PREMIERE!$V$73</f>
        <v>0.5625</v>
      </c>
      <c r="E340" s="66" t="str">
        <f ca="1">INDIRECT("PREMIERE!W73")</f>
        <v>SIMPLE FAVOR, A</v>
      </c>
      <c r="F340" s="88">
        <f ca="1">INDIRECT("PREMIERE!X73")</f>
        <v>113</v>
      </c>
      <c r="G340" s="58" t="str">
        <f ca="1">PREMIERE!$Y$73</f>
        <v>01:55</v>
      </c>
    </row>
    <row r="341" spans="2:7" x14ac:dyDescent="0.2">
      <c r="C341" s="76">
        <f>PREMIERE!$W$66</f>
        <v>43792</v>
      </c>
      <c r="D341" s="131">
        <f ca="1">PREMIERE!$V$74</f>
        <v>0.64236111111111116</v>
      </c>
      <c r="E341" s="66" t="str">
        <f ca="1">INDIRECT("PREMIERE!W74")</f>
        <v>RENEGADES</v>
      </c>
      <c r="F341" s="88">
        <f ca="1">INDIRECT("PREMIERE!X74")</f>
        <v>102</v>
      </c>
      <c r="G341" s="58" t="str">
        <f ca="1">PREMIERE!$Y$74</f>
        <v>01:45</v>
      </c>
    </row>
    <row r="342" spans="2:7" x14ac:dyDescent="0.2">
      <c r="C342" s="76">
        <f>PREMIERE!$W$66</f>
        <v>43792</v>
      </c>
      <c r="D342" s="131">
        <f ca="1">PREMIERE!$V$75</f>
        <v>0.71527777777777779</v>
      </c>
      <c r="E342" s="66" t="str">
        <f ca="1">INDIRECT("PREMIERE!W75")</f>
        <v>BETTER LIFE, A</v>
      </c>
      <c r="F342" s="88">
        <f ca="1">INDIRECT("PREMIERE!X75")</f>
        <v>94</v>
      </c>
      <c r="G342" s="58" t="str">
        <f ca="1">PREMIERE!$Y$75</f>
        <v>01:35</v>
      </c>
    </row>
    <row r="343" spans="2:7" x14ac:dyDescent="0.2">
      <c r="C343" s="76">
        <f>PREMIERE!$W$66</f>
        <v>43792</v>
      </c>
      <c r="D343" s="131">
        <f ca="1">PREMIERE!$V$76</f>
        <v>0.78125</v>
      </c>
      <c r="E343" s="66" t="str">
        <f ca="1">INDIRECT("PREMIERE!W76")</f>
        <v>BOOK CLUB</v>
      </c>
      <c r="F343" s="88">
        <f ca="1">INDIRECT("PREMIERE!X76")</f>
        <v>101</v>
      </c>
      <c r="G343" s="58" t="str">
        <f ca="1">PREMIERE!$Y$76</f>
        <v>01:45</v>
      </c>
    </row>
    <row r="344" spans="2:7" x14ac:dyDescent="0.2">
      <c r="C344" s="80">
        <f>PREMIERE!$W$66</f>
        <v>43792</v>
      </c>
      <c r="D344" s="133">
        <f>PREMIERE!$V$77</f>
        <v>0.85416666666666663</v>
      </c>
      <c r="E344" s="79" t="str">
        <f ca="1">INDIRECT("PREMIERE!W77")</f>
        <v>OFFICE UPRISING (21)</v>
      </c>
      <c r="F344" s="90">
        <f ca="1">INDIRECT("PREMIERE!X77")</f>
        <v>92</v>
      </c>
      <c r="G344" s="58" t="str">
        <f ca="1">PREMIERE!$Y$77</f>
        <v>01:35</v>
      </c>
    </row>
    <row r="345" spans="2:7" x14ac:dyDescent="0.2">
      <c r="C345" s="76">
        <f>PREMIERE!$W$66</f>
        <v>43792</v>
      </c>
      <c r="D345" s="131">
        <f ca="1">PREMIERE!$V$78</f>
        <v>0.92013888888888884</v>
      </c>
      <c r="E345" s="66" t="str">
        <f ca="1">INDIRECT("PREMIERE!W78")</f>
        <v>BLUE IGUANA</v>
      </c>
      <c r="F345" s="88">
        <f ca="1">INDIRECT("PREMIERE!X78")</f>
        <v>97</v>
      </c>
      <c r="G345" s="58" t="str">
        <f ca="1">PREMIERE!$Y$78</f>
        <v>01:40</v>
      </c>
    </row>
    <row r="346" spans="2:7" x14ac:dyDescent="0.2">
      <c r="C346" s="76">
        <f>PREMIERE!$W$66</f>
        <v>43792</v>
      </c>
      <c r="D346" s="131">
        <f ca="1">PREMIERE!$V$79</f>
        <v>0.98958333333333326</v>
      </c>
      <c r="E346" s="66" t="str">
        <f ca="1">INDIRECT("PREMIERE!W79")</f>
        <v xml:space="preserve">WOLF (NL) (2013) </v>
      </c>
      <c r="F346" s="88">
        <f ca="1">INDIRECT("PREMIERE!X79")</f>
        <v>118</v>
      </c>
      <c r="G346" s="58" t="str">
        <f ca="1">PREMIERE!$Y$79</f>
        <v>02:00</v>
      </c>
    </row>
    <row r="347" spans="2:7" x14ac:dyDescent="0.2">
      <c r="C347" s="76">
        <f>PREMIERE!$W$66</f>
        <v>43792</v>
      </c>
      <c r="D347" s="131">
        <f ca="1">PREMIERE!$V$80</f>
        <v>7.2916666666666519E-2</v>
      </c>
      <c r="E347" s="66" t="str">
        <f ca="1">INDIRECT("PREMIERE!W80")</f>
        <v>PERFECT GUY, THE</v>
      </c>
      <c r="F347" s="88">
        <f ca="1">INDIRECT("PREMIERE!X80")</f>
        <v>96</v>
      </c>
      <c r="G347" s="58" t="str">
        <f ca="1">PREMIERE!$Y$80</f>
        <v>01:40</v>
      </c>
    </row>
    <row r="348" spans="2:7" x14ac:dyDescent="0.2">
      <c r="C348" s="76">
        <f>PREMIERE!$W$66</f>
        <v>43792</v>
      </c>
      <c r="D348" s="131">
        <f ca="1">PREMIERE!$V$81</f>
        <v>0.14236111111111094</v>
      </c>
      <c r="E348" s="66" t="str">
        <f ca="1">INDIRECT("PREMIERE!W81")</f>
        <v>IDEAL HOME</v>
      </c>
      <c r="F348" s="88">
        <f ca="1">INDIRECT("PREMIERE!X81")</f>
        <v>88</v>
      </c>
      <c r="G348" s="58" t="str">
        <f ca="1">PREMIERE!$Y$81</f>
        <v>01:30</v>
      </c>
    </row>
    <row r="349" spans="2:7" ht="13.5" thickBot="1" x14ac:dyDescent="0.25">
      <c r="B349" s="70"/>
      <c r="C349" s="74">
        <f>PREMIERE!$W$66</f>
        <v>43792</v>
      </c>
      <c r="D349" s="130">
        <f ca="1">PREMIERE!$V$82</f>
        <v>0.20486111111111094</v>
      </c>
      <c r="E349" s="63" t="str">
        <f ca="1">INDIRECT("PREMIERE!W82")</f>
        <v>JANE GOT A GUN</v>
      </c>
      <c r="F349" s="87">
        <f ca="1">INDIRECT("PREMIERE!X82")</f>
        <v>94</v>
      </c>
      <c r="G349" s="58" t="str">
        <f ca="1">PREMIERE!$Y$82</f>
        <v>01:35</v>
      </c>
    </row>
    <row r="350" spans="2:7" x14ac:dyDescent="0.2">
      <c r="B350" s="50" t="s">
        <v>6</v>
      </c>
      <c r="C350" s="76">
        <f>PREMIERE!$AA$66</f>
        <v>43793</v>
      </c>
      <c r="D350" s="131">
        <f ca="1">PREMIERE!$Z$68</f>
        <v>0.27083333333333337</v>
      </c>
      <c r="E350" s="66">
        <f ca="1">INDIRECT("PREMIERE!AA68")</f>
        <v>0</v>
      </c>
      <c r="F350" s="88">
        <f ca="1">INDIRECT("PREMIERE!AB68")</f>
        <v>0</v>
      </c>
      <c r="G350" s="58" t="str">
        <f ca="1">PREMIERE!$AC$68</f>
        <v>00:00</v>
      </c>
    </row>
    <row r="351" spans="2:7" x14ac:dyDescent="0.2">
      <c r="C351" s="76">
        <f>PREMIERE!$AA$66</f>
        <v>43793</v>
      </c>
      <c r="D351" s="131">
        <f ca="1">PREMIERE!$Z$69</f>
        <v>0.27083333333333337</v>
      </c>
      <c r="E351" s="66" t="str">
        <f ca="1">INDIRECT("PREMIERE!AA69")</f>
        <v>AFTERMATH</v>
      </c>
      <c r="F351" s="88">
        <f ca="1">INDIRECT("PREMIERE!AB69")</f>
        <v>91</v>
      </c>
      <c r="G351" s="58" t="str">
        <f ca="1">PREMIERE!$AC$69</f>
        <v>01:35</v>
      </c>
    </row>
    <row r="352" spans="2:7" x14ac:dyDescent="0.2">
      <c r="C352" s="76">
        <f>PREMIERE!$AA$66</f>
        <v>43793</v>
      </c>
      <c r="D352" s="131">
        <f ca="1">PREMIERE!$Z$70</f>
        <v>0.33680555555555558</v>
      </c>
      <c r="E352" s="66" t="str">
        <f ca="1">INDIRECT("PREMIERE!AA70")</f>
        <v>BARELY LETHAL</v>
      </c>
      <c r="F352" s="88">
        <f ca="1">INDIRECT("PREMIERE!AB70")</f>
        <v>96</v>
      </c>
      <c r="G352" s="58" t="str">
        <f ca="1">PREMIERE!$AC$70</f>
        <v>01:40</v>
      </c>
    </row>
    <row r="353" spans="2:7" x14ac:dyDescent="0.2">
      <c r="C353" s="76">
        <f>PREMIERE!$AA$66</f>
        <v>43793</v>
      </c>
      <c r="D353" s="131">
        <f ca="1">PREMIERE!$Z$71</f>
        <v>0.40625</v>
      </c>
      <c r="E353" s="66" t="str">
        <f ca="1">INDIRECT("PREMIERE!AA71")</f>
        <v>BLAME</v>
      </c>
      <c r="F353" s="88">
        <f ca="1">INDIRECT("PREMIERE!AB71")</f>
        <v>96</v>
      </c>
      <c r="G353" s="58" t="str">
        <f ca="1">PREMIERE!$AC$71</f>
        <v>01:40</v>
      </c>
    </row>
    <row r="354" spans="2:7" x14ac:dyDescent="0.2">
      <c r="C354" s="76">
        <f>PREMIERE!$AA$66</f>
        <v>43793</v>
      </c>
      <c r="D354" s="131">
        <f ca="1">PREMIERE!$Z$72</f>
        <v>0.47569444444444442</v>
      </c>
      <c r="E354" s="66" t="str">
        <f ca="1">INDIRECT("PREMIERE!AA72")</f>
        <v>SPARRING</v>
      </c>
      <c r="F354" s="88">
        <f ca="1">INDIRECT("PREMIERE!AB72")</f>
        <v>92</v>
      </c>
      <c r="G354" s="58" t="str">
        <f ca="1">PREMIERE!$AC$72</f>
        <v>01:35</v>
      </c>
    </row>
    <row r="355" spans="2:7" x14ac:dyDescent="0.2">
      <c r="C355" s="76">
        <f>PREMIERE!$AA$66</f>
        <v>43793</v>
      </c>
      <c r="D355" s="131">
        <f ca="1">PREMIERE!$Z$73</f>
        <v>0.54166666666666663</v>
      </c>
      <c r="E355" s="66" t="str">
        <f ca="1">INDIRECT("PREMIERE!AA73")</f>
        <v>LES GARDIENNES</v>
      </c>
      <c r="F355" s="88">
        <f ca="1">INDIRECT("PREMIERE!AB73")</f>
        <v>131</v>
      </c>
      <c r="G355" s="58" t="str">
        <f ca="1">PREMIERE!$AC$73</f>
        <v>02:15</v>
      </c>
    </row>
    <row r="356" spans="2:7" x14ac:dyDescent="0.2">
      <c r="C356" s="76">
        <f>PREMIERE!$AA$66</f>
        <v>43793</v>
      </c>
      <c r="D356" s="131">
        <f ca="1">PREMIERE!$Z$74</f>
        <v>0.63541666666666663</v>
      </c>
      <c r="E356" s="66" t="str">
        <f ca="1">INDIRECT("PREMIERE!AA74")</f>
        <v xml:space="preserve">EDIE </v>
      </c>
      <c r="F356" s="88">
        <f ca="1">INDIRECT("PREMIERE!AB74")</f>
        <v>102</v>
      </c>
      <c r="G356" s="58" t="str">
        <f ca="1">PREMIERE!$AC$74</f>
        <v>01:45</v>
      </c>
    </row>
    <row r="357" spans="2:7" x14ac:dyDescent="0.2">
      <c r="C357" s="76">
        <f>PREMIERE!$AA$66</f>
        <v>43793</v>
      </c>
      <c r="D357" s="131">
        <f ca="1">PREMIERE!$Z$75</f>
        <v>0.70833333333333326</v>
      </c>
      <c r="E357" s="66" t="str">
        <f ca="1">INDIRECT("PREMIERE!AA75")</f>
        <v>TRUST, THE</v>
      </c>
      <c r="F357" s="88">
        <f ca="1">INDIRECT("PREMIERE!AB75")</f>
        <v>88</v>
      </c>
      <c r="G357" s="58" t="str">
        <f ca="1">PREMIERE!$AC$75</f>
        <v>01:30</v>
      </c>
    </row>
    <row r="358" spans="2:7" x14ac:dyDescent="0.2">
      <c r="C358" s="76">
        <f>PREMIERE!$AA$66</f>
        <v>43793</v>
      </c>
      <c r="D358" s="131">
        <f ca="1">PREMIERE!$Z$76</f>
        <v>0.77083333333333326</v>
      </c>
      <c r="E358" s="66" t="str">
        <f ca="1">INDIRECT("PREMIERE!AA76")</f>
        <v>LOVE &amp; MERCY</v>
      </c>
      <c r="F358" s="88">
        <f ca="1">INDIRECT("PREMIERE!AB76")</f>
        <v>117</v>
      </c>
      <c r="G358" s="58" t="str">
        <f ca="1">PREMIERE!$AC$76</f>
        <v>02:00</v>
      </c>
    </row>
    <row r="359" spans="2:7" x14ac:dyDescent="0.2">
      <c r="C359" s="80">
        <f>PREMIERE!$AA$66</f>
        <v>43793</v>
      </c>
      <c r="D359" s="133">
        <f>PREMIERE!$Z$77</f>
        <v>0.85416666666666663</v>
      </c>
      <c r="E359" s="79" t="str">
        <f ca="1">INDIRECT("PREMIERE!AA77")</f>
        <v>KID LIKE JAKE, A</v>
      </c>
      <c r="F359" s="90">
        <f ca="1">INDIRECT("PREMIERE!AB77")</f>
        <v>86</v>
      </c>
      <c r="G359" s="58" t="str">
        <f ca="1">PREMIERE!$AC$77</f>
        <v>01:30</v>
      </c>
    </row>
    <row r="360" spans="2:7" x14ac:dyDescent="0.2">
      <c r="C360" s="76">
        <f>PREMIERE!$AA$66</f>
        <v>43793</v>
      </c>
      <c r="D360" s="131">
        <f ca="1">PREMIERE!$Z$78</f>
        <v>0.91666666666666663</v>
      </c>
      <c r="E360" s="66" t="str">
        <f ca="1">INDIRECT("PREMIERE!AA78")</f>
        <v>HEAVY TRIP</v>
      </c>
      <c r="F360" s="88">
        <f ca="1">INDIRECT("PREMIERE!AB78")</f>
        <v>88</v>
      </c>
      <c r="G360" s="58" t="str">
        <f ca="1">PREMIERE!$AC$78</f>
        <v>01:30</v>
      </c>
    </row>
    <row r="361" spans="2:7" x14ac:dyDescent="0.2">
      <c r="C361" s="76">
        <f>PREMIERE!$AA$66</f>
        <v>43793</v>
      </c>
      <c r="D361" s="131">
        <f ca="1">PREMIERE!$Z$79</f>
        <v>0.97916666666666663</v>
      </c>
      <c r="E361" s="66" t="str">
        <f ca="1">INDIRECT("PREMIERE!AA79")</f>
        <v>EXTRAORDINARY JOURNEY OF THE FAKIR, THE</v>
      </c>
      <c r="F361" s="88">
        <f ca="1">INDIRECT("PREMIERE!AB79")</f>
        <v>93</v>
      </c>
      <c r="G361" s="58" t="str">
        <f ca="1">PREMIERE!$AC$79</f>
        <v>01:35</v>
      </c>
    </row>
    <row r="362" spans="2:7" x14ac:dyDescent="0.2">
      <c r="C362" s="76">
        <f>PREMIERE!$AA$66</f>
        <v>43793</v>
      </c>
      <c r="D362" s="131">
        <f ca="1">PREMIERE!$Z$80</f>
        <v>4.513888888888884E-2</v>
      </c>
      <c r="E362" s="66" t="str">
        <f ca="1">INDIRECT("PREMIERE!AA80")</f>
        <v>WHEN A STRANGER CALLS (2006)</v>
      </c>
      <c r="F362" s="88">
        <f ca="1">INDIRECT("PREMIERE!AB80")</f>
        <v>84</v>
      </c>
      <c r="G362" s="58" t="str">
        <f ca="1">PREMIERE!$AC$80</f>
        <v>01:25</v>
      </c>
    </row>
    <row r="363" spans="2:7" x14ac:dyDescent="0.2">
      <c r="C363" s="76">
        <f>PREMIERE!$AA$66</f>
        <v>43793</v>
      </c>
      <c r="D363" s="131">
        <f ca="1">PREMIERE!$Z$81</f>
        <v>0.10416666666666663</v>
      </c>
      <c r="E363" s="66" t="str">
        <f ca="1">INDIRECT("PREMIERE!AA81")</f>
        <v>QUE DIOS NOS PERDONE</v>
      </c>
      <c r="F363" s="88">
        <f ca="1">INDIRECT("PREMIERE!AB81")</f>
        <v>121</v>
      </c>
      <c r="G363" s="58" t="str">
        <f ca="1">PREMIERE!$AC$81</f>
        <v>02:05</v>
      </c>
    </row>
    <row r="364" spans="2:7" ht="13.5" thickBot="1" x14ac:dyDescent="0.25">
      <c r="B364" s="70"/>
      <c r="C364" s="74">
        <f>PREMIERE!$AA$66</f>
        <v>43793</v>
      </c>
      <c r="D364" s="130">
        <f ca="1">PREMIERE!$Z$82</f>
        <v>0.19097222222222221</v>
      </c>
      <c r="E364" s="63" t="str">
        <f ca="1">INDIRECT("PREMIERE!AA82")</f>
        <v>JUROR, THE</v>
      </c>
      <c r="F364" s="87">
        <f ca="1">INDIRECT("PREMIERE!AB82")</f>
        <v>114</v>
      </c>
      <c r="G364" s="58" t="str">
        <f ca="1">PREMIERE!$AC$82</f>
        <v>01:55</v>
      </c>
    </row>
    <row r="365" spans="2:7" x14ac:dyDescent="0.2">
      <c r="B365" s="55" t="s">
        <v>1</v>
      </c>
      <c r="C365" s="81">
        <f>PREMIERE!$C$86</f>
        <v>43794</v>
      </c>
      <c r="D365" s="131">
        <f ca="1">PREMIERE!$B$88</f>
        <v>0.27083333333333337</v>
      </c>
      <c r="E365" s="66">
        <f ca="1">INDIRECT("PREMIERE!C88")</f>
        <v>0</v>
      </c>
      <c r="F365" s="88">
        <f ca="1">INDIRECT("PREMIERE!D88")</f>
        <v>0</v>
      </c>
      <c r="G365" s="58" t="str">
        <f ca="1">PREMIERE!$E$88</f>
        <v>00:00</v>
      </c>
    </row>
    <row r="366" spans="2:7" x14ac:dyDescent="0.2">
      <c r="B366" s="55"/>
      <c r="C366" s="81">
        <f>PREMIERE!$C$86</f>
        <v>43794</v>
      </c>
      <c r="D366" s="131">
        <f ca="1">PREMIERE!$B$89</f>
        <v>0.27083333333333337</v>
      </c>
      <c r="E366" s="66" t="str">
        <f ca="1">INDIRECT("PREMIERE!C89")</f>
        <v>BURIED</v>
      </c>
      <c r="F366" s="88">
        <f ca="1">INDIRECT("PREMIERE!D89")</f>
        <v>92</v>
      </c>
      <c r="G366" s="58" t="str">
        <f ca="1">PREMIERE!$E$89</f>
        <v>01:35</v>
      </c>
    </row>
    <row r="367" spans="2:7" x14ac:dyDescent="0.2">
      <c r="B367" s="55"/>
      <c r="C367" s="81">
        <f>PREMIERE!$C$86</f>
        <v>43794</v>
      </c>
      <c r="D367" s="131">
        <f ca="1">PREMIERE!$B$90</f>
        <v>0.33680555555555558</v>
      </c>
      <c r="E367" s="66" t="str">
        <f ca="1">INDIRECT("PREMIERE!C90")</f>
        <v>BEAVER, THE</v>
      </c>
      <c r="F367" s="88">
        <f ca="1">INDIRECT("PREMIERE!D90")</f>
        <v>98</v>
      </c>
      <c r="G367" s="58" t="str">
        <f ca="1">PREMIERE!$E$90</f>
        <v>01:40</v>
      </c>
    </row>
    <row r="368" spans="2:7" x14ac:dyDescent="0.2">
      <c r="B368" s="55"/>
      <c r="C368" s="81">
        <f>PREMIERE!$C$86</f>
        <v>43794</v>
      </c>
      <c r="D368" s="131">
        <f ca="1">PREMIERE!$B$91</f>
        <v>0.40625</v>
      </c>
      <c r="E368" s="66" t="str">
        <f ca="1">INDIRECT("PREMIERE!C91")</f>
        <v>TOUT NOUVEAU TESTAMENT, LE</v>
      </c>
      <c r="F368" s="88">
        <f ca="1">INDIRECT("PREMIERE!D91")</f>
        <v>111</v>
      </c>
      <c r="G368" s="58" t="str">
        <f ca="1">PREMIERE!$E$91</f>
        <v>01:55</v>
      </c>
    </row>
    <row r="369" spans="2:7" x14ac:dyDescent="0.2">
      <c r="B369" s="55"/>
      <c r="C369" s="81">
        <f>PREMIERE!$C$86</f>
        <v>43794</v>
      </c>
      <c r="D369" s="131">
        <f ca="1">PREMIERE!$B$92</f>
        <v>0.4861111111111111</v>
      </c>
      <c r="E369" s="66" t="str">
        <f ca="1">INDIRECT("PREMIERE!C92")</f>
        <v>MR. NOBODY</v>
      </c>
      <c r="F369" s="88">
        <f ca="1">INDIRECT("PREMIERE!D92")</f>
        <v>151</v>
      </c>
      <c r="G369" s="58" t="str">
        <f ca="1">PREMIERE!$E$92</f>
        <v>02:35</v>
      </c>
    </row>
    <row r="370" spans="2:7" x14ac:dyDescent="0.2">
      <c r="B370" s="55"/>
      <c r="C370" s="81">
        <f>PREMIERE!$C$86</f>
        <v>43794</v>
      </c>
      <c r="D370" s="131">
        <f ca="1">PREMIERE!$B$93</f>
        <v>0.59375</v>
      </c>
      <c r="E370" s="66" t="str">
        <f ca="1">INDIRECT("PREMIERE!C93")</f>
        <v>FAMILY MAN, A</v>
      </c>
      <c r="F370" s="88">
        <f ca="1">INDIRECT("PREMIERE!D93")</f>
        <v>106</v>
      </c>
      <c r="G370" s="58" t="str">
        <f ca="1">PREMIERE!$E$93</f>
        <v>01:50</v>
      </c>
    </row>
    <row r="371" spans="2:7" x14ac:dyDescent="0.2">
      <c r="B371" s="55"/>
      <c r="C371" s="81">
        <f>PREMIERE!$C$86</f>
        <v>43794</v>
      </c>
      <c r="D371" s="131">
        <f ca="1">PREMIERE!$B$94</f>
        <v>0.67013888888888884</v>
      </c>
      <c r="E371" s="66" t="str">
        <f ca="1">INDIRECT("PREMIERE!C94")</f>
        <v>IDEAL HOME</v>
      </c>
      <c r="F371" s="88">
        <f ca="1">INDIRECT("PREMIERE!D94")</f>
        <v>88</v>
      </c>
      <c r="G371" s="58" t="str">
        <f ca="1">PREMIERE!$E$94</f>
        <v>01:30</v>
      </c>
    </row>
    <row r="372" spans="2:7" x14ac:dyDescent="0.2">
      <c r="B372" s="55"/>
      <c r="C372" s="81">
        <f>PREMIERE!$C$86</f>
        <v>43794</v>
      </c>
      <c r="D372" s="131">
        <f ca="1">PREMIERE!$B$95</f>
        <v>0.73263888888888884</v>
      </c>
      <c r="E372" s="66" t="str">
        <f ca="1">INDIRECT("PREMIERE!C95")</f>
        <v>ANGRIEST MAN IN BROOKLYN, THE</v>
      </c>
      <c r="F372" s="88">
        <f ca="1">INDIRECT("PREMIERE!D95")</f>
        <v>81</v>
      </c>
      <c r="G372" s="58" t="str">
        <f ca="1">PREMIERE!$E$95</f>
        <v>01:25</v>
      </c>
    </row>
    <row r="373" spans="2:7" x14ac:dyDescent="0.2">
      <c r="B373" s="55"/>
      <c r="C373" s="81">
        <f>PREMIERE!$C$86</f>
        <v>43794</v>
      </c>
      <c r="D373" s="131">
        <f ca="1">PREMIERE!$B$96</f>
        <v>0.79166666666666663</v>
      </c>
      <c r="E373" s="66" t="str">
        <f ca="1">INDIRECT("PREMIERE!C96")</f>
        <v xml:space="preserve">HARTENSTRAAT </v>
      </c>
      <c r="F373" s="88">
        <f ca="1">INDIRECT("PREMIERE!D96")</f>
        <v>86</v>
      </c>
      <c r="G373" s="58" t="str">
        <f ca="1">PREMIERE!$E$96</f>
        <v>01:30</v>
      </c>
    </row>
    <row r="374" spans="2:7" x14ac:dyDescent="0.2">
      <c r="B374" s="55"/>
      <c r="C374" s="84">
        <f>PREMIERE!$C$86</f>
        <v>43794</v>
      </c>
      <c r="D374" s="133">
        <f>PREMIERE!$B$97</f>
        <v>0.85416666666666663</v>
      </c>
      <c r="E374" s="79" t="str">
        <f ca="1">INDIRECT("PREMIERE!C97")</f>
        <v>SEX TAPE (10)</v>
      </c>
      <c r="F374" s="90">
        <f ca="1">INDIRECT("PREMIERE!D97")</f>
        <v>94</v>
      </c>
      <c r="G374" s="58" t="str">
        <f ca="1">PREMIERE!$E$97</f>
        <v>01:35</v>
      </c>
    </row>
    <row r="375" spans="2:7" x14ac:dyDescent="0.2">
      <c r="B375" s="55"/>
      <c r="C375" s="81">
        <f>PREMIERE!$C$86</f>
        <v>43794</v>
      </c>
      <c r="D375" s="131">
        <f ca="1">PREMIERE!$B$98</f>
        <v>0.92013888888888884</v>
      </c>
      <c r="E375" s="66" t="str">
        <f ca="1">INDIRECT("PREMIERE!C98")</f>
        <v xml:space="preserve">BLOED ZWEET EN TRANEN </v>
      </c>
      <c r="F375" s="88">
        <f ca="1">INDIRECT("PREMIERE!D98")</f>
        <v>108</v>
      </c>
      <c r="G375" s="58" t="str">
        <f ca="1">PREMIERE!$E$98</f>
        <v>01:50</v>
      </c>
    </row>
    <row r="376" spans="2:7" x14ac:dyDescent="0.2">
      <c r="B376" s="55"/>
      <c r="C376" s="81">
        <f>PREMIERE!$C$86</f>
        <v>43794</v>
      </c>
      <c r="D376" s="131">
        <f ca="1">PREMIERE!$B$99</f>
        <v>0.99652777777777768</v>
      </c>
      <c r="E376" s="66" t="str">
        <f ca="1">INDIRECT("PREMIERE!C99")</f>
        <v>A BOUT PORTANT</v>
      </c>
      <c r="F376" s="88">
        <f ca="1">INDIRECT("PREMIERE!D99")</f>
        <v>81</v>
      </c>
      <c r="G376" s="58" t="str">
        <f ca="1">PREMIERE!$E$99</f>
        <v>01:25</v>
      </c>
    </row>
    <row r="377" spans="2:7" x14ac:dyDescent="0.2">
      <c r="B377" s="55"/>
      <c r="C377" s="81">
        <f>PREMIERE!$C$86</f>
        <v>43794</v>
      </c>
      <c r="D377" s="131">
        <f ca="1">PREMIERE!$B$100</f>
        <v>5.5555555555555358E-2</v>
      </c>
      <c r="E377" s="66" t="str">
        <f ca="1">INDIRECT("PREMIERE!C100")</f>
        <v>PAINKILLERS</v>
      </c>
      <c r="F377" s="88">
        <f ca="1">INDIRECT("PREMIERE!D100")</f>
        <v>81</v>
      </c>
      <c r="G377" s="58" t="str">
        <f ca="1">PREMIERE!$E$100</f>
        <v>01:25</v>
      </c>
    </row>
    <row r="378" spans="2:7" x14ac:dyDescent="0.2">
      <c r="B378" s="55"/>
      <c r="C378" s="81">
        <f>PREMIERE!$C$86</f>
        <v>43794</v>
      </c>
      <c r="D378" s="131">
        <f ca="1">PREMIERE!$B$101</f>
        <v>0.11458333333333315</v>
      </c>
      <c r="E378" s="66" t="str">
        <f ca="1">INDIRECT("PREMIERE!C101")</f>
        <v>BONE TOMAHAWK</v>
      </c>
      <c r="F378" s="88">
        <f ca="1">INDIRECT("PREMIERE!D101")</f>
        <v>127</v>
      </c>
      <c r="G378" s="58" t="str">
        <f ca="1">PREMIERE!$E$101</f>
        <v>02:10</v>
      </c>
    </row>
    <row r="379" spans="2:7" ht="13.5" thickBot="1" x14ac:dyDescent="0.25">
      <c r="B379" s="61"/>
      <c r="C379" s="62">
        <f>PREMIERE!$C$86</f>
        <v>43794</v>
      </c>
      <c r="D379" s="130">
        <f ca="1">PREMIERE!$B$102</f>
        <v>0.20486111111111094</v>
      </c>
      <c r="E379" s="63" t="str">
        <f ca="1">INDIRECT("PREMIERE!C102")</f>
        <v>FOREST, THE</v>
      </c>
      <c r="F379" s="87">
        <f ca="1">INDIRECT("PREMIERE!D102")</f>
        <v>91</v>
      </c>
      <c r="G379" s="58" t="str">
        <f ca="1">PREMIERE!$E$102</f>
        <v>01:35</v>
      </c>
    </row>
    <row r="380" spans="2:7" x14ac:dyDescent="0.2">
      <c r="B380" s="50" t="s">
        <v>0</v>
      </c>
      <c r="C380" s="65">
        <f>PREMIERE!$G$86</f>
        <v>43795</v>
      </c>
      <c r="D380" s="131">
        <f ca="1">PREMIERE!$F$88</f>
        <v>0.27083333333333343</v>
      </c>
      <c r="E380" s="66">
        <f ca="1">INDIRECT("PREMIERE!G88")</f>
        <v>0</v>
      </c>
      <c r="F380" s="88">
        <f ca="1">INDIRECT("PREMIERE!H88")</f>
        <v>0</v>
      </c>
      <c r="G380" s="58" t="str">
        <f ca="1">PREMIERE!$I$88</f>
        <v>00:00</v>
      </c>
    </row>
    <row r="381" spans="2:7" x14ac:dyDescent="0.2">
      <c r="C381" s="65">
        <f>PREMIERE!$G$86</f>
        <v>43795</v>
      </c>
      <c r="D381" s="131">
        <f ca="1">PREMIERE!$F$89</f>
        <v>0.27083333333333343</v>
      </c>
      <c r="E381" s="66" t="str">
        <f ca="1">INDIRECT("PREMIERE!G89")</f>
        <v>WOLF</v>
      </c>
      <c r="F381" s="88">
        <f ca="1">INDIRECT("PREMIERE!H89")</f>
        <v>121</v>
      </c>
      <c r="G381" s="58" t="str">
        <f ca="1">PREMIERE!$I$89</f>
        <v>02:05</v>
      </c>
    </row>
    <row r="382" spans="2:7" x14ac:dyDescent="0.2">
      <c r="C382" s="65">
        <f>PREMIERE!$G$86</f>
        <v>43795</v>
      </c>
      <c r="D382" s="131">
        <f ca="1">PREMIERE!$F$90</f>
        <v>0.35763888888888901</v>
      </c>
      <c r="E382" s="66" t="str">
        <f ca="1">INDIRECT("PREMIERE!G90")</f>
        <v>MEN IN BLACK (1997)</v>
      </c>
      <c r="F382" s="88">
        <f ca="1">INDIRECT("PREMIERE!H90")</f>
        <v>96</v>
      </c>
      <c r="G382" s="58" t="str">
        <f ca="1">PREMIERE!$I$90</f>
        <v>01:40</v>
      </c>
    </row>
    <row r="383" spans="2:7" x14ac:dyDescent="0.2">
      <c r="C383" s="65">
        <f>PREMIERE!$G$86</f>
        <v>43795</v>
      </c>
      <c r="D383" s="131">
        <f ca="1">PREMIERE!$F$91</f>
        <v>0.42708333333333343</v>
      </c>
      <c r="E383" s="66" t="str">
        <f ca="1">INDIRECT("PREMIERE!G91")</f>
        <v>GREEN HORNET, THE</v>
      </c>
      <c r="F383" s="88">
        <f ca="1">INDIRECT("PREMIERE!H91")</f>
        <v>116</v>
      </c>
      <c r="G383" s="58" t="str">
        <f ca="1">PREMIERE!$I$91</f>
        <v>02:00</v>
      </c>
    </row>
    <row r="384" spans="2:7" x14ac:dyDescent="0.2">
      <c r="C384" s="65">
        <f>PREMIERE!$G$86</f>
        <v>43795</v>
      </c>
      <c r="D384" s="131">
        <f ca="1">PREMIERE!$F$92</f>
        <v>0.51041666666666674</v>
      </c>
      <c r="E384" s="66" t="str">
        <f ca="1">INDIRECT("PREMIERE!G92")</f>
        <v>TOURIST, THE</v>
      </c>
      <c r="F384" s="88">
        <f ca="1">INDIRECT("PREMIERE!H92")</f>
        <v>101</v>
      </c>
      <c r="G384" s="58" t="str">
        <f ca="1">PREMIERE!$I$92</f>
        <v>01:45</v>
      </c>
    </row>
    <row r="385" spans="2:7" x14ac:dyDescent="0.2">
      <c r="C385" s="65">
        <f>PREMIERE!$G$86</f>
        <v>43795</v>
      </c>
      <c r="D385" s="131">
        <f ca="1">PREMIERE!$F$93</f>
        <v>0.58333333333333337</v>
      </c>
      <c r="E385" s="66" t="str">
        <f ca="1">INDIRECT("PREMIERE!G93")</f>
        <v>END OF THE AFFAIR, THE (1999)</v>
      </c>
      <c r="F385" s="88">
        <f ca="1">INDIRECT("PREMIERE!H93")</f>
        <v>98</v>
      </c>
      <c r="G385" s="58" t="str">
        <f ca="1">PREMIERE!$I$93</f>
        <v>01:40</v>
      </c>
    </row>
    <row r="386" spans="2:7" x14ac:dyDescent="0.2">
      <c r="C386" s="65">
        <f>PREMIERE!$G$86</f>
        <v>43795</v>
      </c>
      <c r="D386" s="131">
        <f ca="1">PREMIERE!$F$94</f>
        <v>0.65277777777777779</v>
      </c>
      <c r="E386" s="66" t="str">
        <f ca="1">INDIRECT("PREMIERE!G94")</f>
        <v>BACHELORS, THE</v>
      </c>
      <c r="F386" s="88">
        <f ca="1">INDIRECT("PREMIERE!H94")</f>
        <v>96</v>
      </c>
      <c r="G386" s="58" t="str">
        <f ca="1">PREMIERE!$I$94</f>
        <v>01:40</v>
      </c>
    </row>
    <row r="387" spans="2:7" x14ac:dyDescent="0.2">
      <c r="C387" s="65">
        <f>PREMIERE!$G$86</f>
        <v>43795</v>
      </c>
      <c r="D387" s="131">
        <f ca="1">PREMIERE!$F$95</f>
        <v>0.72222222222222221</v>
      </c>
      <c r="E387" s="66" t="str">
        <f ca="1">INDIRECT("PREMIERE!G95")</f>
        <v>LAST FIVE YEARS, THE</v>
      </c>
      <c r="F387" s="88">
        <f ca="1">INDIRECT("PREMIERE!H95")</f>
        <v>91</v>
      </c>
      <c r="G387" s="58" t="str">
        <f ca="1">PREMIERE!$I$95</f>
        <v>01:35</v>
      </c>
    </row>
    <row r="388" spans="2:7" x14ac:dyDescent="0.2">
      <c r="C388" s="65">
        <f>PREMIERE!$G$86</f>
        <v>43795</v>
      </c>
      <c r="D388" s="131">
        <f ca="1">PREMIERE!$F$96</f>
        <v>0.78819444444444442</v>
      </c>
      <c r="E388" s="66" t="str">
        <f ca="1">INDIRECT("PREMIERE!G96")</f>
        <v>EXTRAORDINARY JOURNEY OF THE FAKIR, THE</v>
      </c>
      <c r="F388" s="88">
        <f ca="1">INDIRECT("PREMIERE!H96")</f>
        <v>93</v>
      </c>
      <c r="G388" s="58" t="str">
        <f ca="1">PREMIERE!$I$96</f>
        <v>01:35</v>
      </c>
    </row>
    <row r="389" spans="2:7" x14ac:dyDescent="0.2">
      <c r="C389" s="78">
        <f>PREMIERE!$G$86</f>
        <v>43795</v>
      </c>
      <c r="D389" s="133">
        <f>PREMIERE!$F$97</f>
        <v>0.85416666666666663</v>
      </c>
      <c r="E389" s="79" t="str">
        <f ca="1">INDIRECT("PREMIERE!G97")</f>
        <v>OFFICE UPRISING (21)</v>
      </c>
      <c r="F389" s="90">
        <f ca="1">INDIRECT("PREMIERE!H97")</f>
        <v>92</v>
      </c>
      <c r="G389" s="58" t="str">
        <f ca="1">PREMIERE!$I$97</f>
        <v>01:35</v>
      </c>
    </row>
    <row r="390" spans="2:7" x14ac:dyDescent="0.2">
      <c r="C390" s="65">
        <f>PREMIERE!$G$86</f>
        <v>43795</v>
      </c>
      <c r="D390" s="131">
        <f ca="1">PREMIERE!$F$98</f>
        <v>0.92013888888888884</v>
      </c>
      <c r="E390" s="66" t="str">
        <f ca="1">INDIRECT("PREMIERE!G98")</f>
        <v xml:space="preserve">FISSA </v>
      </c>
      <c r="F390" s="88">
        <f ca="1">INDIRECT("PREMIERE!H98")</f>
        <v>99</v>
      </c>
      <c r="G390" s="58" t="str">
        <f ca="1">PREMIERE!$I$98</f>
        <v>01:40</v>
      </c>
    </row>
    <row r="391" spans="2:7" x14ac:dyDescent="0.2">
      <c r="C391" s="65">
        <f>PREMIERE!$G$86</f>
        <v>43795</v>
      </c>
      <c r="D391" s="131">
        <f ca="1">PREMIERE!$F$99</f>
        <v>0.98958333333333326</v>
      </c>
      <c r="E391" s="66" t="str">
        <f ca="1">INDIRECT("PREMIERE!G99")</f>
        <v>CHAPPIE</v>
      </c>
      <c r="F391" s="88">
        <f ca="1">INDIRECT("PREMIERE!H99")</f>
        <v>116</v>
      </c>
      <c r="G391" s="58" t="str">
        <f ca="1">PREMIERE!$I$99</f>
        <v>02:00</v>
      </c>
    </row>
    <row r="392" spans="2:7" x14ac:dyDescent="0.2">
      <c r="C392" s="65">
        <f>PREMIERE!$G$86</f>
        <v>43795</v>
      </c>
      <c r="D392" s="131">
        <f ca="1">PREMIERE!$F$100</f>
        <v>7.2916666666666519E-2</v>
      </c>
      <c r="E392" s="66" t="str">
        <f ca="1">INDIRECT("PREMIERE!G100")</f>
        <v>BLACKWAY (FKA GO WITH ME)</v>
      </c>
      <c r="F392" s="88">
        <f ca="1">INDIRECT("PREMIERE!H100")</f>
        <v>87</v>
      </c>
      <c r="G392" s="58" t="str">
        <f ca="1">PREMIERE!$I$100</f>
        <v>01:30</v>
      </c>
    </row>
    <row r="393" spans="2:7" x14ac:dyDescent="0.2">
      <c r="C393" s="65">
        <f>PREMIERE!$G$86</f>
        <v>43795</v>
      </c>
      <c r="D393" s="131">
        <f ca="1">PREMIERE!$F$101</f>
        <v>0.13541666666666652</v>
      </c>
      <c r="E393" s="66" t="str">
        <f ca="1">INDIRECT("PREMIERE!G101")</f>
        <v>HURRICANE: THE BATTLE OF BRITAIN</v>
      </c>
      <c r="F393" s="88">
        <f ca="1">INDIRECT("PREMIERE!H101")</f>
        <v>103</v>
      </c>
      <c r="G393" s="58" t="str">
        <f ca="1">PREMIERE!$I$101</f>
        <v>01:45</v>
      </c>
    </row>
    <row r="394" spans="2:7" ht="13.5" thickBot="1" x14ac:dyDescent="0.25">
      <c r="B394" s="70"/>
      <c r="C394" s="71">
        <f>PREMIERE!$G$86</f>
        <v>43795</v>
      </c>
      <c r="D394" s="130">
        <f ca="1">PREMIERE!$F$102</f>
        <v>0.2083333333333332</v>
      </c>
      <c r="E394" s="63" t="str">
        <f ca="1">INDIRECT("PREMIERE!G102")</f>
        <v>IT COMES AT NIGHT</v>
      </c>
      <c r="F394" s="87">
        <f ca="1">INDIRECT("PREMIERE!H102")</f>
        <v>88</v>
      </c>
      <c r="G394" s="58" t="str">
        <f ca="1">PREMIERE!$I$102</f>
        <v>01:30</v>
      </c>
    </row>
    <row r="395" spans="2:7" x14ac:dyDescent="0.2">
      <c r="B395" s="50" t="s">
        <v>2</v>
      </c>
      <c r="C395" s="65">
        <f>PREMIERE!$K$86</f>
        <v>43796</v>
      </c>
      <c r="D395" s="131">
        <f ca="1">PREMIERE!$J$88</f>
        <v>0.27430555555555552</v>
      </c>
      <c r="E395" s="66">
        <f ca="1">INDIRECT("PREMIERE!K88")</f>
        <v>0</v>
      </c>
      <c r="F395" s="88">
        <f ca="1">INDIRECT("PREMIERE!L88")</f>
        <v>0</v>
      </c>
      <c r="G395" s="58" t="str">
        <f ca="1">PREMIERE!$M$88</f>
        <v>00:00</v>
      </c>
    </row>
    <row r="396" spans="2:7" x14ac:dyDescent="0.2">
      <c r="C396" s="65">
        <f>PREMIERE!$K$86</f>
        <v>43796</v>
      </c>
      <c r="D396" s="131">
        <f ca="1">PREMIERE!$J$89</f>
        <v>0.27430555555555552</v>
      </c>
      <c r="E396" s="66">
        <f ca="1">INDIRECT("PREMIERE!K89")</f>
        <v>0</v>
      </c>
      <c r="F396" s="88">
        <f ca="1">INDIRECT("PREMIERE!L89")</f>
        <v>0</v>
      </c>
      <c r="G396" s="58" t="str">
        <f ca="1">PREMIERE!$M$89</f>
        <v>00:00</v>
      </c>
    </row>
    <row r="397" spans="2:7" x14ac:dyDescent="0.2">
      <c r="C397" s="65">
        <f>PREMIERE!$K$86</f>
        <v>43796</v>
      </c>
      <c r="D397" s="131">
        <f ca="1">PREMIERE!$J$90</f>
        <v>0.27430555555555552</v>
      </c>
      <c r="E397" s="66" t="str">
        <f ca="1">INDIRECT("PREMIERE!K90")</f>
        <v>COMPANY YOU KEEP, THE</v>
      </c>
      <c r="F397" s="88">
        <f ca="1">INDIRECT("PREMIERE!L90")</f>
        <v>117</v>
      </c>
      <c r="G397" s="58" t="str">
        <f ca="1">PREMIERE!$M$90</f>
        <v>02:00</v>
      </c>
    </row>
    <row r="398" spans="2:7" x14ac:dyDescent="0.2">
      <c r="C398" s="65">
        <f>PREMIERE!$K$86</f>
        <v>43796</v>
      </c>
      <c r="D398" s="131">
        <f ca="1">PREMIERE!$J$91</f>
        <v>0.35763888888888884</v>
      </c>
      <c r="E398" s="66" t="str">
        <f ca="1">INDIRECT("PREMIERE!K91")</f>
        <v>JAKOB THE LIAR</v>
      </c>
      <c r="F398" s="88">
        <f ca="1">INDIRECT("PREMIERE!L91")</f>
        <v>116</v>
      </c>
      <c r="G398" s="58" t="str">
        <f ca="1">PREMIERE!$M$91</f>
        <v>02:00</v>
      </c>
    </row>
    <row r="399" spans="2:7" x14ac:dyDescent="0.2">
      <c r="C399" s="65">
        <f>PREMIERE!$K$86</f>
        <v>43796</v>
      </c>
      <c r="D399" s="131">
        <f ca="1">PREMIERE!$J$92</f>
        <v>0.44097222222222215</v>
      </c>
      <c r="E399" s="66" t="str">
        <f ca="1">INDIRECT("PREMIERE!K92")</f>
        <v>JUROR, THE</v>
      </c>
      <c r="F399" s="88">
        <f ca="1">INDIRECT("PREMIERE!L92")</f>
        <v>114</v>
      </c>
      <c r="G399" s="58" t="str">
        <f ca="1">PREMIERE!$M$92</f>
        <v>01:55</v>
      </c>
    </row>
    <row r="400" spans="2:7" x14ac:dyDescent="0.2">
      <c r="C400" s="65">
        <f>PREMIERE!$K$86</f>
        <v>43796</v>
      </c>
      <c r="D400" s="131">
        <f ca="1">PREMIERE!$J$93</f>
        <v>0.52083333333333326</v>
      </c>
      <c r="E400" s="66" t="str">
        <f ca="1">INDIRECT("PREMIERE!K93")</f>
        <v>UN AMOUR IMPOSSIBLE</v>
      </c>
      <c r="F400" s="88">
        <f ca="1">INDIRECT("PREMIERE!L93")</f>
        <v>131</v>
      </c>
      <c r="G400" s="58" t="str">
        <f ca="1">PREMIERE!$M$93</f>
        <v>02:15</v>
      </c>
    </row>
    <row r="401" spans="2:7" x14ac:dyDescent="0.2">
      <c r="C401" s="65">
        <f>PREMIERE!$K$86</f>
        <v>43796</v>
      </c>
      <c r="D401" s="131">
        <f ca="1">PREMIERE!$J$94</f>
        <v>0.61458333333333326</v>
      </c>
      <c r="E401" s="66" t="str">
        <f ca="1">INDIRECT("PREMIERE!K94")</f>
        <v>KURSK</v>
      </c>
      <c r="F401" s="88">
        <f ca="1">INDIRECT("PREMIERE!L94")</f>
        <v>114</v>
      </c>
      <c r="G401" s="58" t="str">
        <f ca="1">PREMIERE!$M$94</f>
        <v>01:55</v>
      </c>
    </row>
    <row r="402" spans="2:7" x14ac:dyDescent="0.2">
      <c r="C402" s="65">
        <f>PREMIERE!$K$86</f>
        <v>43796</v>
      </c>
      <c r="D402" s="131">
        <f ca="1">PREMIERE!$J$95</f>
        <v>0.69444444444444442</v>
      </c>
      <c r="E402" s="66" t="str">
        <f ca="1">INDIRECT("PREMIERE!K95")</f>
        <v>FEW GOOD MEN, A</v>
      </c>
      <c r="F402" s="88">
        <f ca="1">INDIRECT("PREMIERE!L95")</f>
        <v>133</v>
      </c>
      <c r="G402" s="58" t="str">
        <f ca="1">PREMIERE!$M$95</f>
        <v>02:15</v>
      </c>
    </row>
    <row r="403" spans="2:7" x14ac:dyDescent="0.2">
      <c r="C403" s="65">
        <f>PREMIERE!$K$86</f>
        <v>43796</v>
      </c>
      <c r="D403" s="131">
        <f ca="1">PREMIERE!$J$96</f>
        <v>0.78819444444444442</v>
      </c>
      <c r="E403" s="66" t="str">
        <f ca="1">INDIRECT("PREMIERE!K96")</f>
        <v xml:space="preserve">HALLO BUNGALOW </v>
      </c>
      <c r="F403" s="88">
        <f ca="1">INDIRECT("PREMIERE!L96")</f>
        <v>92</v>
      </c>
      <c r="G403" s="58" t="str">
        <f ca="1">PREMIERE!$M$96</f>
        <v>01:35</v>
      </c>
    </row>
    <row r="404" spans="2:7" x14ac:dyDescent="0.2">
      <c r="C404" s="78">
        <f>PREMIERE!$K$86</f>
        <v>43796</v>
      </c>
      <c r="D404" s="133">
        <f>PREMIERE!$J$97</f>
        <v>0.85416666666666663</v>
      </c>
      <c r="E404" s="79" t="str">
        <f ca="1">INDIRECT("PREMIERE!K97")</f>
        <v xml:space="preserve">EDIE </v>
      </c>
      <c r="F404" s="90">
        <f ca="1">INDIRECT("PREMIERE!L97")</f>
        <v>102</v>
      </c>
      <c r="G404" s="58" t="str">
        <f ca="1">PREMIERE!$M$97</f>
        <v>01:45</v>
      </c>
    </row>
    <row r="405" spans="2:7" x14ac:dyDescent="0.2">
      <c r="C405" s="65">
        <f>PREMIERE!$K$86</f>
        <v>43796</v>
      </c>
      <c r="D405" s="131">
        <f ca="1">PREMIERE!$J$98</f>
        <v>0.92708333333333326</v>
      </c>
      <c r="E405" s="66" t="str">
        <f ca="1">INDIRECT("PREMIERE!K98")</f>
        <v xml:space="preserve">HOMIES (NL) </v>
      </c>
      <c r="F405" s="88">
        <f ca="1">INDIRECT("PREMIERE!L98")</f>
        <v>97</v>
      </c>
      <c r="G405" s="58" t="str">
        <f ca="1">PREMIERE!$M$98</f>
        <v>01:40</v>
      </c>
    </row>
    <row r="406" spans="2:7" x14ac:dyDescent="0.2">
      <c r="C406" s="65">
        <f>PREMIERE!$K$86</f>
        <v>43796</v>
      </c>
      <c r="D406" s="131">
        <f ca="1">PREMIERE!$J$99</f>
        <v>0.99652777777777768</v>
      </c>
      <c r="E406" s="66" t="str">
        <f ca="1">INDIRECT("PREMIERE!K99")</f>
        <v>PAINKILLERS</v>
      </c>
      <c r="F406" s="88">
        <f ca="1">INDIRECT("PREMIERE!L99")</f>
        <v>81</v>
      </c>
      <c r="G406" s="58" t="str">
        <f ca="1">PREMIERE!$M$99</f>
        <v>01:25</v>
      </c>
    </row>
    <row r="407" spans="2:7" x14ac:dyDescent="0.2">
      <c r="C407" s="65">
        <f>PREMIERE!$K$86</f>
        <v>43796</v>
      </c>
      <c r="D407" s="131">
        <f ca="1">PREMIERE!$J$100</f>
        <v>5.5555555555555358E-2</v>
      </c>
      <c r="E407" s="66" t="str">
        <f ca="1">INDIRECT("PREMIERE!K100")</f>
        <v>WHAT KEEPS YOU ALIVE</v>
      </c>
      <c r="F407" s="88">
        <f ca="1">INDIRECT("PREMIERE!L100")</f>
        <v>96</v>
      </c>
      <c r="G407" s="58" t="str">
        <f ca="1">PREMIERE!$M$100</f>
        <v>01:40</v>
      </c>
    </row>
    <row r="408" spans="2:7" x14ac:dyDescent="0.2">
      <c r="C408" s="65">
        <f>PREMIERE!$K$86</f>
        <v>43796</v>
      </c>
      <c r="D408" s="131">
        <f ca="1">PREMIERE!$J$101</f>
        <v>0.12499999999999979</v>
      </c>
      <c r="E408" s="66" t="str">
        <f ca="1">INDIRECT("PREMIERE!K101")</f>
        <v>ASHER</v>
      </c>
      <c r="F408" s="88">
        <f ca="1">INDIRECT("PREMIERE!L101")</f>
        <v>101</v>
      </c>
      <c r="G408" s="58" t="str">
        <f ca="1">PREMIERE!$M$101</f>
        <v>01:45</v>
      </c>
    </row>
    <row r="409" spans="2:7" ht="13.5" thickBot="1" x14ac:dyDescent="0.25">
      <c r="B409" s="70"/>
      <c r="C409" s="71">
        <f>PREMIERE!$K$86</f>
        <v>43796</v>
      </c>
      <c r="D409" s="130">
        <f ca="1">PREMIERE!$J$102</f>
        <v>0.19791666666666646</v>
      </c>
      <c r="E409" s="63" t="str">
        <f ca="1">INDIRECT("PREMIERE!K102")</f>
        <v>THIS IS YOUR DEATH</v>
      </c>
      <c r="F409" s="87">
        <f ca="1">INDIRECT("PREMIERE!L102")</f>
        <v>101</v>
      </c>
      <c r="G409" s="58" t="str">
        <f ca="1">PREMIERE!$M$102</f>
        <v>01:45</v>
      </c>
    </row>
    <row r="410" spans="2:7" x14ac:dyDescent="0.2">
      <c r="B410" s="50" t="s">
        <v>3</v>
      </c>
      <c r="C410" s="65">
        <f>PREMIERE!$O$86</f>
        <v>43797</v>
      </c>
      <c r="D410" s="131">
        <f ca="1">PREMIERE!$N$88</f>
        <v>0.27083333333333326</v>
      </c>
      <c r="E410" s="66" t="str">
        <f ca="1">INDIRECT("PREMIERE!O88")</f>
        <v>CITIZEN JANE</v>
      </c>
      <c r="F410" s="88">
        <f ca="1">INDIRECT("PREMIERE!P88")</f>
        <v>86</v>
      </c>
      <c r="G410" s="58" t="str">
        <f ca="1">PREMIERE!$Q$88</f>
        <v>01:30</v>
      </c>
    </row>
    <row r="411" spans="2:7" x14ac:dyDescent="0.2">
      <c r="C411" s="65">
        <f>PREMIERE!$O$86</f>
        <v>43797</v>
      </c>
      <c r="D411" s="131">
        <f ca="1">PREMIERE!$N$89</f>
        <v>0.33333333333333326</v>
      </c>
      <c r="E411" s="66" t="str">
        <f ca="1">INDIRECT("PREMIERE!O89")</f>
        <v>HOW I GOT LOST</v>
      </c>
      <c r="F411" s="88">
        <f ca="1">INDIRECT("PREMIERE!P89")</f>
        <v>86</v>
      </c>
      <c r="G411" s="58" t="str">
        <f ca="1">PREMIERE!$Q$89</f>
        <v>01:30</v>
      </c>
    </row>
    <row r="412" spans="2:7" x14ac:dyDescent="0.2">
      <c r="C412" s="65">
        <f>PREMIERE!$O$86</f>
        <v>43797</v>
      </c>
      <c r="D412" s="131">
        <f ca="1">PREMIERE!$N$90</f>
        <v>0.39583333333333326</v>
      </c>
      <c r="E412" s="66" t="str">
        <f ca="1">INDIRECT("PREMIERE!O90")</f>
        <v>BEYOND THE SKY</v>
      </c>
      <c r="F412" s="88">
        <f ca="1">INDIRECT("PREMIERE!P90")</f>
        <v>81</v>
      </c>
      <c r="G412" s="58" t="str">
        <f ca="1">PREMIERE!$Q$90</f>
        <v>01:25</v>
      </c>
    </row>
    <row r="413" spans="2:7" x14ac:dyDescent="0.2">
      <c r="C413" s="65">
        <f>PREMIERE!$O$86</f>
        <v>43797</v>
      </c>
      <c r="D413" s="131">
        <f ca="1">PREMIERE!$N$91</f>
        <v>0.45486111111111105</v>
      </c>
      <c r="E413" s="66" t="str">
        <f ca="1">INDIRECT("PREMIERE!O91")</f>
        <v>GLOVES OFF</v>
      </c>
      <c r="F413" s="88">
        <f ca="1">INDIRECT("PREMIERE!P91")</f>
        <v>92</v>
      </c>
      <c r="G413" s="58" t="str">
        <f ca="1">PREMIERE!$Q$91</f>
        <v>01:35</v>
      </c>
    </row>
    <row r="414" spans="2:7" x14ac:dyDescent="0.2">
      <c r="C414" s="65">
        <f>PREMIERE!$O$86</f>
        <v>43797</v>
      </c>
      <c r="D414" s="131">
        <f ca="1">PREMIERE!$N$92</f>
        <v>0.52083333333333326</v>
      </c>
      <c r="E414" s="66" t="str">
        <f ca="1">INDIRECT("PREMIERE!O92")</f>
        <v>WAR FLOWERS</v>
      </c>
      <c r="F414" s="88">
        <f ca="1">INDIRECT("PREMIERE!P92")</f>
        <v>96</v>
      </c>
      <c r="G414" s="58" t="str">
        <f ca="1">PREMIERE!$Q$92</f>
        <v>01:40</v>
      </c>
    </row>
    <row r="415" spans="2:7" x14ac:dyDescent="0.2">
      <c r="C415" s="65">
        <f>PREMIERE!$O$86</f>
        <v>43797</v>
      </c>
      <c r="D415" s="131">
        <f ca="1">PREMIERE!$N$93</f>
        <v>0.59027777777777768</v>
      </c>
      <c r="E415" s="66" t="str">
        <f ca="1">INDIRECT("PREMIERE!O93")</f>
        <v>CODE NAME: THE CLEANER</v>
      </c>
      <c r="F415" s="88">
        <f ca="1">INDIRECT("PREMIERE!P93")</f>
        <v>88</v>
      </c>
      <c r="G415" s="58" t="str">
        <f ca="1">PREMIERE!$Q$93</f>
        <v>01:30</v>
      </c>
    </row>
    <row r="416" spans="2:7" x14ac:dyDescent="0.2">
      <c r="C416" s="65">
        <f>PREMIERE!$O$86</f>
        <v>43797</v>
      </c>
      <c r="D416" s="131">
        <f ca="1">PREMIERE!$N$94</f>
        <v>0.65277777777777768</v>
      </c>
      <c r="E416" s="66" t="str">
        <f ca="1">INDIRECT("PREMIERE!O94")</f>
        <v>KID LIKE JAKE, A</v>
      </c>
      <c r="F416" s="88">
        <f ca="1">INDIRECT("PREMIERE!P94")</f>
        <v>86</v>
      </c>
      <c r="G416" s="58" t="str">
        <f ca="1">PREMIERE!$Q$94</f>
        <v>01:30</v>
      </c>
    </row>
    <row r="417" spans="2:7" x14ac:dyDescent="0.2">
      <c r="C417" s="65">
        <f>PREMIERE!$O$86</f>
        <v>43797</v>
      </c>
      <c r="D417" s="131">
        <f ca="1">PREMIERE!$N$95</f>
        <v>0.71527777777777768</v>
      </c>
      <c r="E417" s="66" t="str">
        <f ca="1">INDIRECT("PREMIERE!O95")</f>
        <v>REMEMBRANCE</v>
      </c>
      <c r="F417" s="88">
        <f ca="1">INDIRECT("PREMIERE!P95")</f>
        <v>107</v>
      </c>
      <c r="G417" s="58" t="str">
        <f ca="1">PREMIERE!$Q$95</f>
        <v>01:50</v>
      </c>
    </row>
    <row r="418" spans="2:7" x14ac:dyDescent="0.2">
      <c r="C418" s="65">
        <f>PREMIERE!$O$86</f>
        <v>43797</v>
      </c>
      <c r="D418" s="131">
        <f ca="1">PREMIERE!$N$96</f>
        <v>0.79166666666666663</v>
      </c>
      <c r="E418" s="66" t="str">
        <f ca="1">INDIRECT("PREMIERE!O96")</f>
        <v>COMET</v>
      </c>
      <c r="F418" s="88">
        <f ca="1">INDIRECT("PREMIERE!P96")</f>
        <v>88</v>
      </c>
      <c r="G418" s="58" t="str">
        <f ca="1">PREMIERE!$Q$96</f>
        <v>01:30</v>
      </c>
    </row>
    <row r="419" spans="2:7" x14ac:dyDescent="0.2">
      <c r="C419" s="78">
        <f>PREMIERE!$O$86</f>
        <v>43797</v>
      </c>
      <c r="D419" s="133">
        <f>PREMIERE!$N$97</f>
        <v>0.85416666666666663</v>
      </c>
      <c r="E419" s="79" t="str">
        <f ca="1">INDIRECT("PREMIERE!O97")</f>
        <v xml:space="preserve">FISSA </v>
      </c>
      <c r="F419" s="90">
        <f ca="1">INDIRECT("PREMIERE!P97")</f>
        <v>99</v>
      </c>
      <c r="G419" s="58" t="str">
        <f ca="1">PREMIERE!$Q$97</f>
        <v>01:40</v>
      </c>
    </row>
    <row r="420" spans="2:7" x14ac:dyDescent="0.2">
      <c r="C420" s="65">
        <f>PREMIERE!$O$86</f>
        <v>43797</v>
      </c>
      <c r="D420" s="131">
        <f ca="1">PREMIERE!$N$98</f>
        <v>0.92361111111111105</v>
      </c>
      <c r="E420" s="66" t="str">
        <f ca="1">INDIRECT("PREMIERE!O98")</f>
        <v>SOCIAL NETWORK, THE</v>
      </c>
      <c r="F420" s="88">
        <f ca="1">INDIRECT("PREMIERE!P98")</f>
        <v>120</v>
      </c>
      <c r="G420" s="58" t="str">
        <f ca="1">PREMIERE!$Q$98</f>
        <v>02:00</v>
      </c>
    </row>
    <row r="421" spans="2:7" x14ac:dyDescent="0.2">
      <c r="C421" s="65">
        <f>PREMIERE!$O$86</f>
        <v>43797</v>
      </c>
      <c r="D421" s="131">
        <f ca="1">PREMIERE!$N$99</f>
        <v>6.9444444444444198E-3</v>
      </c>
      <c r="E421" s="66" t="str">
        <f ca="1">INDIRECT("PREMIERE!O99")</f>
        <v>FRENCH (LA)</v>
      </c>
      <c r="F421" s="88">
        <f ca="1">INDIRECT("PREMIERE!P99")</f>
        <v>131</v>
      </c>
      <c r="G421" s="58" t="str">
        <f ca="1">PREMIERE!$Q$99</f>
        <v>02:15</v>
      </c>
    </row>
    <row r="422" spans="2:7" x14ac:dyDescent="0.2">
      <c r="C422" s="65">
        <f>PREMIERE!$O$86</f>
        <v>43797</v>
      </c>
      <c r="D422" s="131">
        <f ca="1">PREMIERE!$N$100</f>
        <v>0.10069444444444442</v>
      </c>
      <c r="E422" s="66" t="str">
        <f ca="1">INDIRECT("PREMIERE!O100")</f>
        <v>BOARDING SCHOOL</v>
      </c>
      <c r="F422" s="88">
        <f ca="1">INDIRECT("PREMIERE!P100")</f>
        <v>108</v>
      </c>
      <c r="G422" s="58" t="str">
        <f ca="1">PREMIERE!$Q$100</f>
        <v>01:50</v>
      </c>
    </row>
    <row r="423" spans="2:7" x14ac:dyDescent="0.2">
      <c r="C423" s="65">
        <f>PREMIERE!$O$86</f>
        <v>43797</v>
      </c>
      <c r="D423" s="131">
        <f ca="1">PREMIERE!$N$101</f>
        <v>0.17708333333333331</v>
      </c>
      <c r="E423" s="66" t="str">
        <f ca="1">INDIRECT("PREMIERE!O101")</f>
        <v>APOCALYPTO</v>
      </c>
      <c r="F423" s="88">
        <f ca="1">INDIRECT("PREMIERE!P101")</f>
        <v>133</v>
      </c>
      <c r="G423" s="58" t="str">
        <f ca="1">PREMIERE!$Q$101</f>
        <v>02:15</v>
      </c>
    </row>
    <row r="424" spans="2:7" ht="13.5" thickBot="1" x14ac:dyDescent="0.25">
      <c r="B424" s="70"/>
      <c r="C424" s="71">
        <f>PREMIERE!$O$86</f>
        <v>43797</v>
      </c>
      <c r="D424" s="130">
        <f ca="1">PREMIERE!$N$102</f>
        <v>0.27083333333333331</v>
      </c>
      <c r="E424" s="63">
        <f ca="1">INDIRECT("PREMIERE!O102")</f>
        <v>0</v>
      </c>
      <c r="F424" s="87">
        <f ca="1">INDIRECT("PREMIERE!P102")</f>
        <v>0</v>
      </c>
      <c r="G424" s="58" t="str">
        <f ca="1">PREMIERE!$Q$102</f>
        <v>00:00</v>
      </c>
    </row>
    <row r="425" spans="2:7" x14ac:dyDescent="0.2">
      <c r="B425" s="50" t="s">
        <v>4</v>
      </c>
      <c r="C425" s="65">
        <f>PREMIERE!$S$86</f>
        <v>43798</v>
      </c>
      <c r="D425" s="131">
        <f ca="1">PREMIERE!$R$88</f>
        <v>0.27083333333333337</v>
      </c>
      <c r="E425" s="66" t="str">
        <f ca="1">INDIRECT("PREMIERE!S88")</f>
        <v>YOUTH IN OREGON</v>
      </c>
      <c r="F425" s="88">
        <f ca="1">INDIRECT("PREMIERE!T88")</f>
        <v>96</v>
      </c>
      <c r="G425" s="58" t="str">
        <f ca="1">PREMIERE!$U$88</f>
        <v>01:40</v>
      </c>
    </row>
    <row r="426" spans="2:7" x14ac:dyDescent="0.2">
      <c r="C426" s="65">
        <f>PREMIERE!$S$86</f>
        <v>43798</v>
      </c>
      <c r="D426" s="131">
        <f ca="1">PREMIERE!$R$89</f>
        <v>0.34027777777777779</v>
      </c>
      <c r="E426" s="66" t="str">
        <f ca="1">INDIRECT("PREMIERE!S89")</f>
        <v>DJANGO</v>
      </c>
      <c r="F426" s="88">
        <f ca="1">INDIRECT("PREMIERE!T89")</f>
        <v>113</v>
      </c>
      <c r="G426" s="58" t="str">
        <f ca="1">PREMIERE!$U$89</f>
        <v>01:55</v>
      </c>
    </row>
    <row r="427" spans="2:7" x14ac:dyDescent="0.2">
      <c r="C427" s="65">
        <f>PREMIERE!$S$86</f>
        <v>43798</v>
      </c>
      <c r="D427" s="131">
        <f ca="1">PREMIERE!$R$90</f>
        <v>0.4201388888888889</v>
      </c>
      <c r="E427" s="66" t="str">
        <f ca="1">INDIRECT("PREMIERE!S90")</f>
        <v>ARMY OF ONE</v>
      </c>
      <c r="F427" s="88">
        <f ca="1">INDIRECT("PREMIERE!T90")</f>
        <v>89</v>
      </c>
      <c r="G427" s="58" t="str">
        <f ca="1">PREMIERE!$U$90</f>
        <v>01:30</v>
      </c>
    </row>
    <row r="428" spans="2:7" x14ac:dyDescent="0.2">
      <c r="C428" s="65">
        <f>PREMIERE!$S$86</f>
        <v>43798</v>
      </c>
      <c r="D428" s="131">
        <f ca="1">PREMIERE!$R$91</f>
        <v>0.4826388888888889</v>
      </c>
      <c r="E428" s="66" t="str">
        <f ca="1">INDIRECT("PREMIERE!S91")</f>
        <v>CYBERBULLY</v>
      </c>
      <c r="F428" s="88">
        <f ca="1">INDIRECT("PREMIERE!T91")</f>
        <v>62</v>
      </c>
      <c r="G428" s="58" t="str">
        <f ca="1">PREMIERE!$U$91</f>
        <v>01:05</v>
      </c>
    </row>
    <row r="429" spans="2:7" x14ac:dyDescent="0.2">
      <c r="C429" s="65">
        <f>PREMIERE!$S$86</f>
        <v>43798</v>
      </c>
      <c r="D429" s="131">
        <f ca="1">PREMIERE!$R$92</f>
        <v>0.52777777777777779</v>
      </c>
      <c r="E429" s="66" t="str">
        <f ca="1">INDIRECT("PREMIERE!S92")</f>
        <v xml:space="preserve">KNIFE THAT KILLED ME, THE </v>
      </c>
      <c r="F429" s="88">
        <f ca="1">INDIRECT("PREMIERE!T92")</f>
        <v>101</v>
      </c>
      <c r="G429" s="58" t="str">
        <f ca="1">PREMIERE!$U$92</f>
        <v>01:45</v>
      </c>
    </row>
    <row r="430" spans="2:7" x14ac:dyDescent="0.2">
      <c r="C430" s="65">
        <f>PREMIERE!$S$86</f>
        <v>43798</v>
      </c>
      <c r="D430" s="131">
        <f ca="1">PREMIERE!$R$93</f>
        <v>0.60069444444444442</v>
      </c>
      <c r="E430" s="66" t="str">
        <f ca="1">INDIRECT("PREMIERE!S93")</f>
        <v>SANCTUARY</v>
      </c>
      <c r="F430" s="88">
        <f ca="1">INDIRECT("PREMIERE!T93")</f>
        <v>86</v>
      </c>
      <c r="G430" s="58" t="str">
        <f ca="1">PREMIERE!$U$93</f>
        <v>01:30</v>
      </c>
    </row>
    <row r="431" spans="2:7" x14ac:dyDescent="0.2">
      <c r="C431" s="65">
        <f>PREMIERE!$S$86</f>
        <v>43798</v>
      </c>
      <c r="D431" s="131">
        <f ca="1">PREMIERE!$R$94</f>
        <v>0.66319444444444442</v>
      </c>
      <c r="E431" s="66" t="str">
        <f ca="1">INDIRECT("PREMIERE!S94")</f>
        <v>TWENTY TWENTY-FOUR</v>
      </c>
      <c r="F431" s="88">
        <f ca="1">INDIRECT("PREMIERE!T94")</f>
        <v>88</v>
      </c>
      <c r="G431" s="58" t="str">
        <f ca="1">PREMIERE!$U$94</f>
        <v>01:30</v>
      </c>
    </row>
    <row r="432" spans="2:7" x14ac:dyDescent="0.2">
      <c r="C432" s="65">
        <f>PREMIERE!$S$86</f>
        <v>43798</v>
      </c>
      <c r="D432" s="131">
        <f ca="1">PREMIERE!$R$95</f>
        <v>0.72569444444444442</v>
      </c>
      <c r="E432" s="66" t="str">
        <f ca="1">INDIRECT("PREMIERE!S95")</f>
        <v>HEAVY TRIP</v>
      </c>
      <c r="F432" s="88">
        <f ca="1">INDIRECT("PREMIERE!T95")</f>
        <v>88</v>
      </c>
      <c r="G432" s="58" t="str">
        <f ca="1">PREMIERE!$U$95</f>
        <v>01:30</v>
      </c>
    </row>
    <row r="433" spans="2:7" x14ac:dyDescent="0.2">
      <c r="C433" s="65">
        <f>PREMIERE!$S$86</f>
        <v>43798</v>
      </c>
      <c r="D433" s="131">
        <f ca="1">PREMIERE!$R$96</f>
        <v>0.78819444444444442</v>
      </c>
      <c r="E433" s="66" t="str">
        <f ca="1">INDIRECT("PREMIERE!S96")</f>
        <v>TERMINAL</v>
      </c>
      <c r="F433" s="88">
        <f ca="1">INDIRECT("PREMIERE!T96")</f>
        <v>92</v>
      </c>
      <c r="G433" s="58" t="str">
        <f ca="1">PREMIERE!$U$96</f>
        <v>01:35</v>
      </c>
    </row>
    <row r="434" spans="2:7" x14ac:dyDescent="0.2">
      <c r="C434" s="78">
        <f>PREMIERE!$S$86</f>
        <v>43798</v>
      </c>
      <c r="D434" s="133">
        <f>PREMIERE!$R$97</f>
        <v>0.85416666666666663</v>
      </c>
      <c r="E434" s="79" t="str">
        <f ca="1">INDIRECT("PREMIERE!S97")</f>
        <v>WRECKERS</v>
      </c>
      <c r="F434" s="90">
        <f ca="1">INDIRECT("PREMIERE!T97")</f>
        <v>82</v>
      </c>
      <c r="G434" s="58" t="str">
        <f ca="1">PREMIERE!$U$97</f>
        <v>01:25</v>
      </c>
    </row>
    <row r="435" spans="2:7" x14ac:dyDescent="0.2">
      <c r="C435" s="65">
        <f>PREMIERE!$S$86</f>
        <v>43798</v>
      </c>
      <c r="D435" s="131">
        <f ca="1">PREMIERE!$R$98</f>
        <v>0.91319444444444442</v>
      </c>
      <c r="E435" s="66" t="str">
        <f ca="1">INDIRECT("PREMIERE!S98")</f>
        <v>ROAD WITHIN, THE</v>
      </c>
      <c r="F435" s="88">
        <f ca="1">INDIRECT("PREMIERE!T98")</f>
        <v>97</v>
      </c>
      <c r="G435" s="58" t="str">
        <f ca="1">PREMIERE!$U$98</f>
        <v>01:40</v>
      </c>
    </row>
    <row r="436" spans="2:7" x14ac:dyDescent="0.2">
      <c r="C436" s="65">
        <f>PREMIERE!$S$86</f>
        <v>43798</v>
      </c>
      <c r="D436" s="131">
        <f ca="1">PREMIERE!$R$99</f>
        <v>0.98263888888888884</v>
      </c>
      <c r="E436" s="66" t="str">
        <f ca="1">INDIRECT("PREMIERE!S99")</f>
        <v xml:space="preserve">BLOED ZWEET EN TRANEN </v>
      </c>
      <c r="F436" s="88">
        <f ca="1">INDIRECT("PREMIERE!T99")</f>
        <v>108</v>
      </c>
      <c r="G436" s="58" t="str">
        <f ca="1">PREMIERE!$U$99</f>
        <v>01:50</v>
      </c>
    </row>
    <row r="437" spans="2:7" x14ac:dyDescent="0.2">
      <c r="C437" s="65">
        <f>PREMIERE!$S$86</f>
        <v>43798</v>
      </c>
      <c r="D437" s="131">
        <f ca="1">PREMIERE!$R$100</f>
        <v>5.9027777777777679E-2</v>
      </c>
      <c r="E437" s="66" t="str">
        <f ca="1">INDIRECT("PREMIERE!S100")</f>
        <v>HOLLOW CHILD, THE</v>
      </c>
      <c r="F437" s="88">
        <f ca="1">INDIRECT("PREMIERE!T100")</f>
        <v>86</v>
      </c>
      <c r="G437" s="58" t="str">
        <f ca="1">PREMIERE!$U$100</f>
        <v>01:30</v>
      </c>
    </row>
    <row r="438" spans="2:7" x14ac:dyDescent="0.2">
      <c r="C438" s="65">
        <f>PREMIERE!$S$86</f>
        <v>43798</v>
      </c>
      <c r="D438" s="131">
        <f ca="1">PREMIERE!$R$101</f>
        <v>0.12152777777777768</v>
      </c>
      <c r="E438" s="66" t="str">
        <f ca="1">INDIRECT("PREMIERE!S101")</f>
        <v>WELCOME TO NEW YORK</v>
      </c>
      <c r="F438" s="88">
        <f ca="1">INDIRECT("PREMIERE!T101")</f>
        <v>121</v>
      </c>
      <c r="G438" s="58" t="str">
        <f ca="1">PREMIERE!$U$101</f>
        <v>02:05</v>
      </c>
    </row>
    <row r="439" spans="2:7" ht="13.5" thickBot="1" x14ac:dyDescent="0.25">
      <c r="B439" s="73"/>
      <c r="C439" s="71">
        <f>PREMIERE!$S$86</f>
        <v>43798</v>
      </c>
      <c r="D439" s="130">
        <f ca="1">PREMIERE!$R$102</f>
        <v>0.20833333333333326</v>
      </c>
      <c r="E439" s="63" t="str">
        <f ca="1">INDIRECT("PREMIERE!S102")</f>
        <v>FREE FIRE</v>
      </c>
      <c r="F439" s="87">
        <f ca="1">INDIRECT("PREMIERE!T102")</f>
        <v>87</v>
      </c>
      <c r="G439" s="58" t="str">
        <f ca="1">PREMIERE!$U$102</f>
        <v>01:30</v>
      </c>
    </row>
    <row r="440" spans="2:7" x14ac:dyDescent="0.2">
      <c r="B440" s="50" t="s">
        <v>5</v>
      </c>
      <c r="C440" s="76">
        <f>PREMIERE!$W$86</f>
        <v>43799</v>
      </c>
      <c r="D440" s="131">
        <f ca="1">PREMIERE!$V$88</f>
        <v>0.27083333333333331</v>
      </c>
      <c r="E440" s="66">
        <f ca="1">INDIRECT("PREMIERE!W88")</f>
        <v>0</v>
      </c>
      <c r="F440" s="88">
        <f ca="1">INDIRECT("PREMIERE!X88")</f>
        <v>0</v>
      </c>
      <c r="G440" s="58" t="str">
        <f ca="1">PREMIERE!$Y$88</f>
        <v>00:00</v>
      </c>
    </row>
    <row r="441" spans="2:7" x14ac:dyDescent="0.2">
      <c r="C441" s="76">
        <f>PREMIERE!$W$86</f>
        <v>43799</v>
      </c>
      <c r="D441" s="131">
        <f ca="1">PREMIERE!$V$89</f>
        <v>0.27083333333333331</v>
      </c>
      <c r="E441" s="66" t="str">
        <f ca="1">INDIRECT("PREMIERE!W89")</f>
        <v>PLACE, THE</v>
      </c>
      <c r="F441" s="88">
        <f ca="1">INDIRECT("PREMIERE!X89")</f>
        <v>102</v>
      </c>
      <c r="G441" s="58" t="str">
        <f ca="1">PREMIERE!$Y$89</f>
        <v>01:45</v>
      </c>
    </row>
    <row r="442" spans="2:7" x14ac:dyDescent="0.2">
      <c r="C442" s="76">
        <f>PREMIERE!$W$86</f>
        <v>43799</v>
      </c>
      <c r="D442" s="131">
        <f ca="1">PREMIERE!$V$90</f>
        <v>0.34375</v>
      </c>
      <c r="E442" s="66" t="str">
        <f ca="1">INDIRECT("PREMIERE!W90")</f>
        <v>HOURS</v>
      </c>
      <c r="F442" s="88">
        <f ca="1">INDIRECT("PREMIERE!X90")</f>
        <v>94</v>
      </c>
      <c r="G442" s="58" t="str">
        <f ca="1">PREMIERE!$Y$90</f>
        <v>01:35</v>
      </c>
    </row>
    <row r="443" spans="2:7" x14ac:dyDescent="0.2">
      <c r="C443" s="76">
        <f>PREMIERE!$W$86</f>
        <v>43799</v>
      </c>
      <c r="D443" s="131">
        <f ca="1">PREMIERE!$V$91</f>
        <v>0.40972222222222221</v>
      </c>
      <c r="E443" s="66" t="str">
        <f ca="1">INDIRECT("PREMIERE!W91")</f>
        <v>EXTRAORDINARY JOURNEY OF THE FAKIR, THE</v>
      </c>
      <c r="F443" s="88">
        <f ca="1">INDIRECT("PREMIERE!X91")</f>
        <v>93</v>
      </c>
      <c r="G443" s="58" t="str">
        <f ca="1">PREMIERE!$Y$91</f>
        <v>01:35</v>
      </c>
    </row>
    <row r="444" spans="2:7" x14ac:dyDescent="0.2">
      <c r="C444" s="76">
        <f>PREMIERE!$W$86</f>
        <v>43799</v>
      </c>
      <c r="D444" s="131">
        <f ca="1">PREMIERE!$V$92</f>
        <v>0.47569444444444442</v>
      </c>
      <c r="E444" s="66" t="str">
        <f ca="1">INDIRECT("PREMIERE!W92")</f>
        <v>ARTHUR &amp; CLAIRE</v>
      </c>
      <c r="F444" s="88">
        <f ca="1">INDIRECT("PREMIERE!X92")</f>
        <v>96</v>
      </c>
      <c r="G444" s="58" t="str">
        <f ca="1">PREMIERE!$Y$92</f>
        <v>01:40</v>
      </c>
    </row>
    <row r="445" spans="2:7" x14ac:dyDescent="0.2">
      <c r="C445" s="76">
        <f>PREMIERE!$W$86</f>
        <v>43799</v>
      </c>
      <c r="D445" s="131">
        <f ca="1">PREMIERE!$V$93</f>
        <v>0.54513888888888884</v>
      </c>
      <c r="E445" s="66" t="str">
        <f ca="1">INDIRECT("PREMIERE!W93")</f>
        <v>ROBIN HOOD</v>
      </c>
      <c r="F445" s="88">
        <f ca="1">INDIRECT("PREMIERE!X93")</f>
        <v>112</v>
      </c>
      <c r="G445" s="58" t="str">
        <f ca="1">PREMIERE!$Y$93</f>
        <v>01:55</v>
      </c>
    </row>
    <row r="446" spans="2:7" x14ac:dyDescent="0.2">
      <c r="C446" s="76">
        <f>PREMIERE!$W$86</f>
        <v>43799</v>
      </c>
      <c r="D446" s="131">
        <f ca="1">PREMIERE!$V$94</f>
        <v>0.625</v>
      </c>
      <c r="E446" s="66" t="str">
        <f ca="1">INDIRECT("PREMIERE!W94")</f>
        <v>KURSK</v>
      </c>
      <c r="F446" s="88">
        <f ca="1">INDIRECT("PREMIERE!X94")</f>
        <v>114</v>
      </c>
      <c r="G446" s="58" t="str">
        <f ca="1">PREMIERE!$Y$94</f>
        <v>01:55</v>
      </c>
    </row>
    <row r="447" spans="2:7" x14ac:dyDescent="0.2">
      <c r="C447" s="76">
        <f>PREMIERE!$W$86</f>
        <v>43799</v>
      </c>
      <c r="D447" s="131">
        <f ca="1">PREMIERE!$V$95</f>
        <v>0.70486111111111116</v>
      </c>
      <c r="E447" s="66" t="str">
        <f ca="1">INDIRECT("PREMIERE!W95")</f>
        <v>ON CHESIL BEACH</v>
      </c>
      <c r="F447" s="88">
        <f ca="1">INDIRECT("PREMIERE!X95")</f>
        <v>106</v>
      </c>
      <c r="G447" s="58" t="str">
        <f ca="1">PREMIERE!$Y$95</f>
        <v>01:50</v>
      </c>
    </row>
    <row r="448" spans="2:7" x14ac:dyDescent="0.2">
      <c r="C448" s="76">
        <f>PREMIERE!$W$86</f>
        <v>43799</v>
      </c>
      <c r="D448" s="131">
        <f ca="1">PREMIERE!$V$96</f>
        <v>0.78125</v>
      </c>
      <c r="E448" s="66" t="str">
        <f ca="1">INDIRECT("PREMIERE!W96")</f>
        <v>LA CH'TITE FAMILLE</v>
      </c>
      <c r="F448" s="88">
        <f ca="1">INDIRECT("PREMIERE!X96")</f>
        <v>103</v>
      </c>
      <c r="G448" s="58" t="str">
        <f ca="1">PREMIERE!$Y$96</f>
        <v>01:45</v>
      </c>
    </row>
    <row r="449" spans="2:7" x14ac:dyDescent="0.2">
      <c r="C449" s="80">
        <f>PREMIERE!$W$86</f>
        <v>43799</v>
      </c>
      <c r="D449" s="133">
        <f>PREMIERE!$V$97</f>
        <v>0.85416666666666663</v>
      </c>
      <c r="E449" s="79" t="str">
        <f ca="1">INDIRECT("PREMIERE!W97")</f>
        <v xml:space="preserve">HARTENSTRAAT </v>
      </c>
      <c r="F449" s="90">
        <f ca="1">INDIRECT("PREMIERE!X97")</f>
        <v>86</v>
      </c>
      <c r="G449" s="58" t="str">
        <f ca="1">PREMIERE!$Y$97</f>
        <v>01:30</v>
      </c>
    </row>
    <row r="450" spans="2:7" x14ac:dyDescent="0.2">
      <c r="C450" s="76">
        <f>PREMIERE!$W$86</f>
        <v>43799</v>
      </c>
      <c r="D450" s="131">
        <f ca="1">PREMIERE!$V$98</f>
        <v>0.91666666666666663</v>
      </c>
      <c r="E450" s="66" t="str">
        <f ca="1">INDIRECT("PREMIERE!W98")</f>
        <v>OFFICE UPRISING (21)</v>
      </c>
      <c r="F450" s="88">
        <f ca="1">INDIRECT("PREMIERE!X98")</f>
        <v>92</v>
      </c>
      <c r="G450" s="58" t="str">
        <f ca="1">PREMIERE!$Y$98</f>
        <v>01:35</v>
      </c>
    </row>
    <row r="451" spans="2:7" x14ac:dyDescent="0.2">
      <c r="C451" s="76">
        <f>PREMIERE!$W$86</f>
        <v>43799</v>
      </c>
      <c r="D451" s="131">
        <f ca="1">PREMIERE!$V$99</f>
        <v>0.98263888888888884</v>
      </c>
      <c r="E451" s="66" t="str">
        <f ca="1">INDIRECT("PREMIERE!W99")</f>
        <v xml:space="preserve">HOMIES (NL) </v>
      </c>
      <c r="F451" s="88">
        <f ca="1">INDIRECT("PREMIERE!X99")</f>
        <v>97</v>
      </c>
      <c r="G451" s="58" t="str">
        <f ca="1">PREMIERE!$Y$99</f>
        <v>01:40</v>
      </c>
    </row>
    <row r="452" spans="2:7" x14ac:dyDescent="0.2">
      <c r="C452" s="76">
        <f>PREMIERE!$W$86</f>
        <v>43799</v>
      </c>
      <c r="D452" s="131">
        <f ca="1">PREMIERE!$V$100</f>
        <v>5.2083333333333259E-2</v>
      </c>
      <c r="E452" s="66" t="str">
        <f ca="1">INDIRECT("PREMIERE!W100")</f>
        <v>BEFORE WE GO</v>
      </c>
      <c r="F452" s="88">
        <f ca="1">INDIRECT("PREMIERE!X100")</f>
        <v>92</v>
      </c>
      <c r="G452" s="58" t="str">
        <f ca="1">PREMIERE!$Y$100</f>
        <v>01:35</v>
      </c>
    </row>
    <row r="453" spans="2:7" x14ac:dyDescent="0.2">
      <c r="C453" s="76">
        <f>PREMIERE!$W$86</f>
        <v>43799</v>
      </c>
      <c r="D453" s="131">
        <f ca="1">PREMIERE!$V$101</f>
        <v>0.11805555555555548</v>
      </c>
      <c r="E453" s="66" t="str">
        <f ca="1">INDIRECT("PREMIERE!W101")</f>
        <v>BLACKWAY (FKA GO WITH ME)</v>
      </c>
      <c r="F453" s="88">
        <f ca="1">INDIRECT("PREMIERE!X101")</f>
        <v>87</v>
      </c>
      <c r="G453" s="58" t="str">
        <f ca="1">PREMIERE!$Y$101</f>
        <v>01:30</v>
      </c>
    </row>
    <row r="454" spans="2:7" ht="13.5" thickBot="1" x14ac:dyDescent="0.25">
      <c r="B454" s="70"/>
      <c r="C454" s="74">
        <f>PREMIERE!$W$86</f>
        <v>43799</v>
      </c>
      <c r="D454" s="130">
        <f ca="1">PREMIERE!$V$102</f>
        <v>0.18055555555555547</v>
      </c>
      <c r="E454" s="63" t="str">
        <f ca="1">INDIRECT("PREMIERE!W102")</f>
        <v>LES MISERABLES (1998)</v>
      </c>
      <c r="F454" s="87">
        <f ca="1">INDIRECT("PREMIERE!X102")</f>
        <v>129</v>
      </c>
      <c r="G454" s="58" t="str">
        <f ca="1">PREMIERE!$Y$102</f>
        <v>02:10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19B4-E11C-467C-AB43-39B6E875917A}">
  <sheetPr codeName="Sheet6"/>
  <dimension ref="A1:G454"/>
  <sheetViews>
    <sheetView showZeros="0" workbookViewId="0">
      <selection activeCell="E4" sqref="E4"/>
    </sheetView>
  </sheetViews>
  <sheetFormatPr defaultColWidth="9.140625" defaultRowHeight="12.75" x14ac:dyDescent="0.2"/>
  <cols>
    <col min="1" max="1" width="1.42578125" style="50" customWidth="1"/>
    <col min="2" max="2" width="10.28515625" style="50" customWidth="1"/>
    <col min="3" max="3" width="10.140625" style="50" customWidth="1"/>
    <col min="4" max="4" width="8.140625" style="126" bestFit="1" customWidth="1"/>
    <col min="5" max="5" width="31.42578125" style="51" customWidth="1"/>
    <col min="6" max="6" width="9.28515625" style="51" bestFit="1" customWidth="1"/>
    <col min="7" max="7" width="6.85546875" style="67" customWidth="1"/>
    <col min="8" max="16384" width="9.140625" style="50"/>
  </cols>
  <sheetData>
    <row r="1" spans="1:7" ht="7.5" customHeight="1" thickBot="1" x14ac:dyDescent="0.25"/>
    <row r="2" spans="1:7" ht="18" customHeight="1" thickBot="1" x14ac:dyDescent="0.35">
      <c r="B2" s="94" t="str">
        <f>ACTION!$B$2</f>
        <v>FILM1 ACTION - NOVEMBER '19</v>
      </c>
      <c r="C2" s="20"/>
      <c r="D2" s="139"/>
      <c r="E2" s="48"/>
      <c r="F2" s="95"/>
    </row>
    <row r="4" spans="1:7" x14ac:dyDescent="0.2">
      <c r="A4" s="52"/>
      <c r="B4" s="53" t="s">
        <v>12</v>
      </c>
      <c r="C4" s="53" t="s">
        <v>9</v>
      </c>
      <c r="D4" s="194" t="s">
        <v>8</v>
      </c>
      <c r="E4" s="195" t="s">
        <v>10</v>
      </c>
      <c r="F4" s="196" t="s">
        <v>11</v>
      </c>
      <c r="G4" s="54"/>
    </row>
    <row r="5" spans="1:7" x14ac:dyDescent="0.2">
      <c r="B5" s="50" t="s">
        <v>4</v>
      </c>
      <c r="C5" s="65">
        <f>ACTION!$S$6</f>
        <v>43770</v>
      </c>
      <c r="D5" s="131">
        <f ca="1">ACTION!$R$8</f>
        <v>0.27083333333333337</v>
      </c>
      <c r="E5" s="66">
        <f ca="1">INDIRECT("ACTION!S8")</f>
        <v>0</v>
      </c>
      <c r="F5" s="88">
        <f ca="1">INDIRECT("ACTION!T8")</f>
        <v>0</v>
      </c>
      <c r="G5" s="67" t="str">
        <f ca="1">ACTION!$U$8</f>
        <v>00:00</v>
      </c>
    </row>
    <row r="6" spans="1:7" x14ac:dyDescent="0.2">
      <c r="C6" s="68">
        <f>ACTION!$S$6</f>
        <v>43770</v>
      </c>
      <c r="D6" s="128">
        <f ca="1">ACTION!$R$9</f>
        <v>0.27083333333333337</v>
      </c>
      <c r="E6" s="57" t="str">
        <f ca="1">INDIRECT("ACTION!S9")</f>
        <v>BANGKOK BOUND</v>
      </c>
      <c r="F6" s="85">
        <f ca="1">INDIRECT("ACTION!T9")</f>
        <v>91</v>
      </c>
      <c r="G6" s="67" t="str">
        <f ca="1">ACTION!$U$9</f>
        <v>01:35</v>
      </c>
    </row>
    <row r="7" spans="1:7" x14ac:dyDescent="0.2">
      <c r="C7" s="68">
        <f>ACTION!$S$6</f>
        <v>43770</v>
      </c>
      <c r="D7" s="128">
        <f ca="1">ACTION!$R$10</f>
        <v>0.33680555555555558</v>
      </c>
      <c r="E7" s="57" t="str">
        <f ca="1">INDIRECT("ACTION!S10")</f>
        <v>TAKEDOWN</v>
      </c>
      <c r="F7" s="85">
        <f ca="1">INDIRECT("ACTION!T10")</f>
        <v>93</v>
      </c>
      <c r="G7" s="67" t="str">
        <f ca="1">ACTION!$U$10</f>
        <v>01:35</v>
      </c>
    </row>
    <row r="8" spans="1:7" x14ac:dyDescent="0.2">
      <c r="C8" s="68">
        <f>ACTION!$S$6</f>
        <v>43770</v>
      </c>
      <c r="D8" s="128">
        <f ca="1">ACTION!$R$11</f>
        <v>0.40277777777777779</v>
      </c>
      <c r="E8" s="57" t="str">
        <f ca="1">INDIRECT("ACTION!S11")</f>
        <v>REDIRECTED</v>
      </c>
      <c r="F8" s="85">
        <f ca="1">INDIRECT("ACTION!T11")</f>
        <v>96</v>
      </c>
      <c r="G8" s="67" t="str">
        <f ca="1">ACTION!$U$11</f>
        <v>01:40</v>
      </c>
    </row>
    <row r="9" spans="1:7" x14ac:dyDescent="0.2">
      <c r="C9" s="68">
        <f>ACTION!$S$6</f>
        <v>43770</v>
      </c>
      <c r="D9" s="128">
        <f ca="1">ACTION!$R$12</f>
        <v>0.47222222222222221</v>
      </c>
      <c r="E9" s="57" t="str">
        <f ca="1">INDIRECT("ACTION!S12")</f>
        <v>RULES OF ENGAGEMENT, THE</v>
      </c>
      <c r="F9" s="85">
        <f ca="1">INDIRECT("ACTION!T12")</f>
        <v>122</v>
      </c>
      <c r="G9" s="67" t="str">
        <f ca="1">ACTION!$U$12</f>
        <v>02:05</v>
      </c>
    </row>
    <row r="10" spans="1:7" x14ac:dyDescent="0.2">
      <c r="C10" s="68">
        <f>ACTION!$S$6</f>
        <v>43770</v>
      </c>
      <c r="D10" s="128">
        <f ca="1">ACTION!$R$13</f>
        <v>0.55902777777777779</v>
      </c>
      <c r="E10" s="57" t="str">
        <f ca="1">INDIRECT("ACTION!S13")</f>
        <v>AVENTURES EXTRAORDINAIRES D'ADÈLE BLANC-SEC, LES</v>
      </c>
      <c r="F10" s="85">
        <f ca="1">INDIRECT("ACTION!T13")</f>
        <v>103</v>
      </c>
      <c r="G10" s="67" t="str">
        <f ca="1">ACTION!$U$13</f>
        <v>01:45</v>
      </c>
    </row>
    <row r="11" spans="1:7" x14ac:dyDescent="0.2">
      <c r="C11" s="68">
        <f>ACTION!$S$6</f>
        <v>43770</v>
      </c>
      <c r="D11" s="128">
        <f ca="1">ACTION!$R$14</f>
        <v>0.63194444444444442</v>
      </c>
      <c r="E11" s="57" t="str">
        <f ca="1">INDIRECT("ACTION!S14")</f>
        <v>FRENCH (LA)</v>
      </c>
      <c r="F11" s="85">
        <f ca="1">INDIRECT("ACTION!T14")</f>
        <v>131</v>
      </c>
      <c r="G11" s="67" t="str">
        <f ca="1">ACTION!$U$14</f>
        <v>02:15</v>
      </c>
    </row>
    <row r="12" spans="1:7" x14ac:dyDescent="0.2">
      <c r="C12" s="68">
        <f>ACTION!$S$6</f>
        <v>43770</v>
      </c>
      <c r="D12" s="128">
        <f ca="1">ACTION!$R$15</f>
        <v>0.72569444444444442</v>
      </c>
      <c r="E12" s="57" t="str">
        <f ca="1">INDIRECT("ACTION!S15")</f>
        <v>BONE TOMAHAWK</v>
      </c>
      <c r="F12" s="85">
        <f ca="1">INDIRECT("ACTION!T15")</f>
        <v>127</v>
      </c>
      <c r="G12" s="67" t="str">
        <f ca="1">ACTION!$U$15</f>
        <v>02:10</v>
      </c>
    </row>
    <row r="13" spans="1:7" x14ac:dyDescent="0.2">
      <c r="C13" s="68">
        <f>ACTION!$S$6</f>
        <v>43770</v>
      </c>
      <c r="D13" s="128">
        <f ca="1">ACTION!$R$16</f>
        <v>0.81597222222222221</v>
      </c>
      <c r="E13" s="57" t="str">
        <f ca="1">INDIRECT("ACTION!S16")</f>
        <v>A BOUT PORTANT</v>
      </c>
      <c r="F13" s="85">
        <f ca="1">INDIRECT("ACTION!T16")</f>
        <v>81</v>
      </c>
      <c r="G13" s="67" t="str">
        <f ca="1">ACTION!$U$16</f>
        <v>01:25</v>
      </c>
    </row>
    <row r="14" spans="1:7" x14ac:dyDescent="0.2">
      <c r="C14" s="99">
        <f>ACTION!$S$6</f>
        <v>43770</v>
      </c>
      <c r="D14" s="140">
        <f>ACTION!$R$17</f>
        <v>0.875</v>
      </c>
      <c r="E14" s="97" t="str">
        <f ca="1">INDIRECT("ACTION!S17")</f>
        <v>PAINKILLERS</v>
      </c>
      <c r="F14" s="98">
        <f ca="1">INDIRECT("ACTION!T17")</f>
        <v>81</v>
      </c>
      <c r="G14" s="67" t="str">
        <f ca="1">ACTION!$U$17</f>
        <v>01:25</v>
      </c>
    </row>
    <row r="15" spans="1:7" x14ac:dyDescent="0.2">
      <c r="C15" s="68">
        <f>ACTION!$S$6</f>
        <v>43770</v>
      </c>
      <c r="D15" s="128">
        <f ca="1">ACTION!$R$18</f>
        <v>0.93402777777777779</v>
      </c>
      <c r="E15" s="57" t="str">
        <f ca="1">INDIRECT("ACTION!S18")</f>
        <v>BOARDING SCHOOL</v>
      </c>
      <c r="F15" s="85">
        <f ca="1">INDIRECT("ACTION!T18")</f>
        <v>108</v>
      </c>
      <c r="G15" s="67" t="str">
        <f ca="1">ACTION!$U$18</f>
        <v>01:50</v>
      </c>
    </row>
    <row r="16" spans="1:7" x14ac:dyDescent="0.2">
      <c r="C16" s="68">
        <f>ACTION!$S$6</f>
        <v>43770</v>
      </c>
      <c r="D16" s="128">
        <f ca="1">ACTION!$R$19</f>
        <v>1.0416666666666741E-2</v>
      </c>
      <c r="E16" s="212" t="str">
        <f ca="1">INDIRECT("ACTION!S19")</f>
        <v>SO YOUNG, SO SEXY</v>
      </c>
      <c r="F16" s="213">
        <f ca="1">INDIRECT("ACTION!T19")</f>
        <v>124</v>
      </c>
      <c r="G16" s="67" t="str">
        <f ca="1">ACTION!$U$19</f>
        <v>02:05</v>
      </c>
    </row>
    <row r="17" spans="2:7" x14ac:dyDescent="0.2">
      <c r="C17" s="68">
        <f>ACTION!$S$6</f>
        <v>43770</v>
      </c>
      <c r="D17" s="128">
        <f ca="1">ACTION!$R$20</f>
        <v>9.7222222222222307E-2</v>
      </c>
      <c r="E17" s="212" t="str">
        <f ca="1">INDIRECT("ACTION!S20")</f>
        <v>FUCKED &amp; DISORDERLY</v>
      </c>
      <c r="F17" s="213">
        <f ca="1">INDIRECT("ACTION!T20")</f>
        <v>138</v>
      </c>
      <c r="G17" s="67" t="str">
        <f ca="1">ACTION!$U$20</f>
        <v>02:20</v>
      </c>
    </row>
    <row r="18" spans="2:7" x14ac:dyDescent="0.2">
      <c r="C18" s="68">
        <f>ACTION!$S$6</f>
        <v>43770</v>
      </c>
      <c r="D18" s="128">
        <f ca="1">ACTION!$R$21</f>
        <v>0.19444444444444453</v>
      </c>
      <c r="E18" s="57" t="str">
        <f ca="1">INDIRECT("ACTION!S21")</f>
        <v>HANOVER STREET</v>
      </c>
      <c r="F18" s="85">
        <f ca="1">INDIRECT("ACTION!T21")</f>
        <v>106</v>
      </c>
      <c r="G18" s="67" t="str">
        <f ca="1">ACTION!$U$21</f>
        <v>01:50</v>
      </c>
    </row>
    <row r="19" spans="2:7" ht="13.5" thickBot="1" x14ac:dyDescent="0.25">
      <c r="B19" s="73"/>
      <c r="C19" s="74">
        <f>ACTION!$S$6</f>
        <v>43770</v>
      </c>
      <c r="D19" s="132">
        <f ca="1">ACTION!$R$22</f>
        <v>0.27083333333333343</v>
      </c>
      <c r="E19" s="75">
        <f ca="1">INDIRECT("ACTION!S22")</f>
        <v>0</v>
      </c>
      <c r="F19" s="89">
        <f ca="1">INDIRECT("ACTION!T22")</f>
        <v>0</v>
      </c>
      <c r="G19" s="67" t="str">
        <f ca="1">ACTION!$U$22</f>
        <v>00:00</v>
      </c>
    </row>
    <row r="20" spans="2:7" x14ac:dyDescent="0.2">
      <c r="B20" s="50" t="s">
        <v>5</v>
      </c>
      <c r="C20" s="76">
        <f>ACTION!$W$6</f>
        <v>43771</v>
      </c>
      <c r="D20" s="131">
        <f ca="1">ACTION!$V$8</f>
        <v>0.27083333333333337</v>
      </c>
      <c r="E20" s="66" t="str">
        <f ca="1">INDIRECT("ACTION!W8")</f>
        <v>TOKAREV</v>
      </c>
      <c r="F20" s="88">
        <f ca="1">INDIRECT("ACTION!X8")</f>
        <v>96</v>
      </c>
      <c r="G20" s="67" t="str">
        <f ca="1">ACTION!$Y$8</f>
        <v>01:40</v>
      </c>
    </row>
    <row r="21" spans="2:7" x14ac:dyDescent="0.2">
      <c r="C21" s="77">
        <f>ACTION!$W$6</f>
        <v>43771</v>
      </c>
      <c r="D21" s="128">
        <f ca="1">ACTION!$V$9</f>
        <v>0.34027777777777779</v>
      </c>
      <c r="E21" s="57" t="str">
        <f ca="1">INDIRECT("ACTION!W9")</f>
        <v>MACHINE, THE (KEW)</v>
      </c>
      <c r="F21" s="85">
        <f ca="1">INDIRECT("ACTION!X9")</f>
        <v>87</v>
      </c>
      <c r="G21" s="67" t="str">
        <f ca="1">ACTION!$Y$9</f>
        <v>01:30</v>
      </c>
    </row>
    <row r="22" spans="2:7" x14ac:dyDescent="0.2">
      <c r="C22" s="77">
        <f>ACTION!$W$6</f>
        <v>43771</v>
      </c>
      <c r="D22" s="128">
        <f ca="1">ACTION!$V$10</f>
        <v>0.40277777777777779</v>
      </c>
      <c r="E22" s="57" t="str">
        <f ca="1">INDIRECT("ACTION!W10")</f>
        <v>ATLANTIS DOWN</v>
      </c>
      <c r="F22" s="85">
        <f ca="1">INDIRECT("ACTION!X10")</f>
        <v>86</v>
      </c>
      <c r="G22" s="67" t="str">
        <f ca="1">ACTION!$Y$10</f>
        <v>01:30</v>
      </c>
    </row>
    <row r="23" spans="2:7" x14ac:dyDescent="0.2">
      <c r="C23" s="77">
        <f>ACTION!$W$6</f>
        <v>43771</v>
      </c>
      <c r="D23" s="128">
        <f ca="1">ACTION!$V$11</f>
        <v>0.46527777777777779</v>
      </c>
      <c r="E23" s="57" t="str">
        <f ca="1">INDIRECT("ACTION!W11")</f>
        <v>EVERLY</v>
      </c>
      <c r="F23" s="85">
        <f ca="1">INDIRECT("ACTION!X11")</f>
        <v>89</v>
      </c>
      <c r="G23" s="67" t="str">
        <f ca="1">ACTION!$Y$11</f>
        <v>01:30</v>
      </c>
    </row>
    <row r="24" spans="2:7" x14ac:dyDescent="0.2">
      <c r="C24" s="77">
        <f>ACTION!$W$6</f>
        <v>43771</v>
      </c>
      <c r="D24" s="128">
        <f ca="1">ACTION!$V$12</f>
        <v>0.52777777777777779</v>
      </c>
      <c r="E24" s="57" t="str">
        <f ca="1">INDIRECT("ACTION!W12")</f>
        <v>HEIST</v>
      </c>
      <c r="F24" s="85">
        <f ca="1">INDIRECT("ACTION!X12")</f>
        <v>89</v>
      </c>
      <c r="G24" s="67" t="str">
        <f ca="1">ACTION!$Y$12</f>
        <v>01:30</v>
      </c>
    </row>
    <row r="25" spans="2:7" x14ac:dyDescent="0.2">
      <c r="C25" s="77">
        <f>ACTION!$W$6</f>
        <v>43771</v>
      </c>
      <c r="D25" s="128">
        <f ca="1">ACTION!$V$13</f>
        <v>0.59027777777777779</v>
      </c>
      <c r="E25" s="57" t="str">
        <f ca="1">INDIRECT("ACTION!W13")</f>
        <v>KILLING SEASON</v>
      </c>
      <c r="F25" s="85">
        <f ca="1">INDIRECT("ACTION!X13")</f>
        <v>88</v>
      </c>
      <c r="G25" s="67" t="str">
        <f ca="1">ACTION!$Y$13</f>
        <v>01:30</v>
      </c>
    </row>
    <row r="26" spans="2:7" x14ac:dyDescent="0.2">
      <c r="C26" s="77">
        <f>ACTION!$W$6</f>
        <v>43771</v>
      </c>
      <c r="D26" s="128">
        <f ca="1">ACTION!$V$14</f>
        <v>0.65277777777777779</v>
      </c>
      <c r="E26" s="57" t="str">
        <f ca="1">INDIRECT("ACTION!W14")</f>
        <v>TEKKEN</v>
      </c>
      <c r="F26" s="85">
        <f ca="1">INDIRECT("ACTION!X14")</f>
        <v>88</v>
      </c>
      <c r="G26" s="67" t="str">
        <f ca="1">ACTION!$Y$14</f>
        <v>01:30</v>
      </c>
    </row>
    <row r="27" spans="2:7" x14ac:dyDescent="0.2">
      <c r="C27" s="77">
        <f>ACTION!$W$6</f>
        <v>43771</v>
      </c>
      <c r="D27" s="128">
        <f ca="1">ACTION!$V$15</f>
        <v>0.71527777777777779</v>
      </c>
      <c r="E27" s="57" t="str">
        <f ca="1">INDIRECT("ACTION!W15")</f>
        <v>POUND OF FLESH</v>
      </c>
      <c r="F27" s="85">
        <f ca="1">INDIRECT("ACTION!X15")</f>
        <v>101</v>
      </c>
      <c r="G27" s="67" t="str">
        <f ca="1">ACTION!$Y$15</f>
        <v>01:45</v>
      </c>
    </row>
    <row r="28" spans="2:7" x14ac:dyDescent="0.2">
      <c r="C28" s="77">
        <f>ACTION!$W$6</f>
        <v>43771</v>
      </c>
      <c r="D28" s="128">
        <f ca="1">ACTION!$V$16</f>
        <v>0.78819444444444442</v>
      </c>
      <c r="E28" s="57" t="str">
        <f ca="1">INDIRECT("ACTION!W16")</f>
        <v>IN THE LINE OF FIRE</v>
      </c>
      <c r="F28" s="85">
        <f ca="1">INDIRECT("ACTION!X16")</f>
        <v>124</v>
      </c>
      <c r="G28" s="67" t="str">
        <f ca="1">ACTION!$Y$16</f>
        <v>02:05</v>
      </c>
    </row>
    <row r="29" spans="2:7" x14ac:dyDescent="0.2">
      <c r="C29" s="100">
        <f>ACTION!$W$6</f>
        <v>43771</v>
      </c>
      <c r="D29" s="140">
        <f>ACTION!$V$17</f>
        <v>0.875</v>
      </c>
      <c r="E29" s="97" t="str">
        <f ca="1">INDIRECT("ACTION!W17")</f>
        <v>SHOT CALLER</v>
      </c>
      <c r="F29" s="98">
        <f ca="1">INDIRECT("ACTION!X17")</f>
        <v>116</v>
      </c>
      <c r="G29" s="67" t="str">
        <f ca="1">ACTION!$Y$17</f>
        <v>02:00</v>
      </c>
    </row>
    <row r="30" spans="2:7" x14ac:dyDescent="0.2">
      <c r="C30" s="77">
        <f>ACTION!$W$6</f>
        <v>43771</v>
      </c>
      <c r="D30" s="128">
        <f ca="1">ACTION!$V$18</f>
        <v>0.95833333333333337</v>
      </c>
      <c r="E30" s="57" t="str">
        <f ca="1">INDIRECT("ACTION!W18")</f>
        <v>BLEEDING STEEL</v>
      </c>
      <c r="F30" s="85">
        <f ca="1">INDIRECT("ACTION!X18")</f>
        <v>106</v>
      </c>
      <c r="G30" s="67" t="str">
        <f ca="1">ACTION!$Y$18</f>
        <v>01:50</v>
      </c>
    </row>
    <row r="31" spans="2:7" x14ac:dyDescent="0.2">
      <c r="C31" s="77">
        <f>ACTION!$W$6</f>
        <v>43771</v>
      </c>
      <c r="D31" s="128">
        <f ca="1">ACTION!$V$19</f>
        <v>3.4722222222222321E-2</v>
      </c>
      <c r="E31" s="212" t="str">
        <f ca="1">INDIRECT("ACTION!W19")</f>
        <v>HOT FOR HARD COCKS</v>
      </c>
      <c r="F31" s="213">
        <f ca="1">INDIRECT("ACTION!X19")</f>
        <v>111</v>
      </c>
      <c r="G31" s="67" t="str">
        <f ca="1">ACTION!$Y$19</f>
        <v>01:55</v>
      </c>
    </row>
    <row r="32" spans="2:7" x14ac:dyDescent="0.2">
      <c r="C32" s="77">
        <f>ACTION!$W$6</f>
        <v>43771</v>
      </c>
      <c r="D32" s="128">
        <f ca="1">ACTION!$V$20</f>
        <v>0.11458333333333343</v>
      </c>
      <c r="E32" s="212" t="str">
        <f ca="1">INDIRECT("ACTION!W20")</f>
        <v>HELP DOC I'M HORNY</v>
      </c>
      <c r="F32" s="213">
        <f ca="1">INDIRECT("ACTION!X20")</f>
        <v>116</v>
      </c>
      <c r="G32" s="67" t="str">
        <f ca="1">ACTION!$Y$20</f>
        <v>02:00</v>
      </c>
    </row>
    <row r="33" spans="2:7" x14ac:dyDescent="0.2">
      <c r="C33" s="77">
        <f>ACTION!$W$6</f>
        <v>43771</v>
      </c>
      <c r="D33" s="128">
        <f ca="1">ACTION!$V$21</f>
        <v>0.19791666666666674</v>
      </c>
      <c r="E33" s="57" t="str">
        <f ca="1">INDIRECT("ACTION!W21")</f>
        <v>EYES OF LAURA MARS, THE (1978)</v>
      </c>
      <c r="F33" s="85">
        <f ca="1">INDIRECT("ACTION!X21")</f>
        <v>101</v>
      </c>
      <c r="G33" s="67" t="str">
        <f ca="1">ACTION!$Y$21</f>
        <v>01:45</v>
      </c>
    </row>
    <row r="34" spans="2:7" ht="13.5" thickBot="1" x14ac:dyDescent="0.25">
      <c r="B34" s="70"/>
      <c r="C34" s="74">
        <f>ACTION!$W$6</f>
        <v>43771</v>
      </c>
      <c r="D34" s="130">
        <f ca="1">ACTION!$V$22</f>
        <v>0.27083333333333343</v>
      </c>
      <c r="E34" s="63">
        <f ca="1">INDIRECT("ACTION!W22")</f>
        <v>0</v>
      </c>
      <c r="F34" s="87">
        <f ca="1">INDIRECT("ACTION!X22")</f>
        <v>0</v>
      </c>
      <c r="G34" s="67" t="str">
        <f ca="1">ACTION!$Y$22</f>
        <v>00:00</v>
      </c>
    </row>
    <row r="35" spans="2:7" x14ac:dyDescent="0.2">
      <c r="B35" s="50" t="s">
        <v>6</v>
      </c>
      <c r="C35" s="76">
        <f>ACTION!$AA$6</f>
        <v>43772</v>
      </c>
      <c r="D35" s="131">
        <f ca="1">ACTION!$Z$8</f>
        <v>0.27083333333333337</v>
      </c>
      <c r="E35" s="66" t="str">
        <f ca="1">INDIRECT("ACTION!AA8")</f>
        <v>FILTH</v>
      </c>
      <c r="F35" s="88">
        <f ca="1">INDIRECT("ACTION!AB8")</f>
        <v>94</v>
      </c>
      <c r="G35" s="67" t="str">
        <f ca="1">ACTION!$AC$8</f>
        <v>01:35</v>
      </c>
    </row>
    <row r="36" spans="2:7" x14ac:dyDescent="0.2">
      <c r="C36" s="77">
        <f>ACTION!$AA$6</f>
        <v>43772</v>
      </c>
      <c r="D36" s="128">
        <f ca="1">ACTION!$Z$9</f>
        <v>0.33680555555555558</v>
      </c>
      <c r="E36" s="57" t="str">
        <f ca="1">INDIRECT("ACTION!AA9")</f>
        <v>BOY WONDER</v>
      </c>
      <c r="F36" s="85">
        <f ca="1">INDIRECT("ACTION!AB9")</f>
        <v>93</v>
      </c>
      <c r="G36" s="67" t="str">
        <f ca="1">ACTION!$AC$9</f>
        <v>01:35</v>
      </c>
    </row>
    <row r="37" spans="2:7" x14ac:dyDescent="0.2">
      <c r="C37" s="77">
        <f>ACTION!$AA$6</f>
        <v>43772</v>
      </c>
      <c r="D37" s="128">
        <f ca="1">ACTION!$Z$10</f>
        <v>0.40277777777777779</v>
      </c>
      <c r="E37" s="57" t="str">
        <f ca="1">INDIRECT("ACTION!AA10")</f>
        <v>I DECLARE WAR</v>
      </c>
      <c r="F37" s="85">
        <f ca="1">INDIRECT("ACTION!AB10")</f>
        <v>91</v>
      </c>
      <c r="G37" s="67" t="str">
        <f ca="1">ACTION!$AC$10</f>
        <v>01:35</v>
      </c>
    </row>
    <row r="38" spans="2:7" x14ac:dyDescent="0.2">
      <c r="C38" s="77">
        <f>ACTION!$AA$6</f>
        <v>43772</v>
      </c>
      <c r="D38" s="128">
        <f ca="1">ACTION!$Z$11</f>
        <v>0.46875</v>
      </c>
      <c r="E38" s="57" t="str">
        <f ca="1">INDIRECT("ACTION!AA11")</f>
        <v>JOHN DOE, VIGILANTE</v>
      </c>
      <c r="F38" s="85">
        <f ca="1">INDIRECT("ACTION!AB11")</f>
        <v>91</v>
      </c>
      <c r="G38" s="67" t="str">
        <f ca="1">ACTION!$AC$11</f>
        <v>01:35</v>
      </c>
    </row>
    <row r="39" spans="2:7" x14ac:dyDescent="0.2">
      <c r="C39" s="77">
        <f>ACTION!$AA$6</f>
        <v>43772</v>
      </c>
      <c r="D39" s="128">
        <f ca="1">ACTION!$Z$12</f>
        <v>0.53472222222222221</v>
      </c>
      <c r="E39" s="57" t="str">
        <f ca="1">INDIRECT("ACTION!AA12")</f>
        <v>KREWS</v>
      </c>
      <c r="F39" s="85">
        <f ca="1">INDIRECT("ACTION!AB12")</f>
        <v>101</v>
      </c>
      <c r="G39" s="67" t="str">
        <f ca="1">ACTION!$AC$12</f>
        <v>01:45</v>
      </c>
    </row>
    <row r="40" spans="2:7" x14ac:dyDescent="0.2">
      <c r="C40" s="77">
        <f>ACTION!$AA$6</f>
        <v>43772</v>
      </c>
      <c r="D40" s="128">
        <f ca="1">ACTION!$Z$13</f>
        <v>0.60763888888888884</v>
      </c>
      <c r="E40" s="57" t="str">
        <f ca="1">INDIRECT("ACTION!AA13")</f>
        <v>HOUSE ON HAUNTED HILL</v>
      </c>
      <c r="F40" s="85">
        <f ca="1">INDIRECT("ACTION!AB13")</f>
        <v>91</v>
      </c>
      <c r="G40" s="67" t="str">
        <f ca="1">ACTION!$AC$13</f>
        <v>01:35</v>
      </c>
    </row>
    <row r="41" spans="2:7" x14ac:dyDescent="0.2">
      <c r="C41" s="77">
        <f>ACTION!$AA$6</f>
        <v>43772</v>
      </c>
      <c r="D41" s="128">
        <f ca="1">ACTION!$Z$14</f>
        <v>0.67361111111111105</v>
      </c>
      <c r="E41" s="57" t="str">
        <f ca="1">INDIRECT("ACTION!AA14")</f>
        <v>7 MINUTES</v>
      </c>
      <c r="F41" s="85">
        <f ca="1">INDIRECT("ACTION!AB14")</f>
        <v>81</v>
      </c>
      <c r="G41" s="67" t="str">
        <f ca="1">ACTION!$AC$14</f>
        <v>01:25</v>
      </c>
    </row>
    <row r="42" spans="2:7" x14ac:dyDescent="0.2">
      <c r="C42" s="77">
        <f>ACTION!$AA$6</f>
        <v>43772</v>
      </c>
      <c r="D42" s="128">
        <f ca="1">ACTION!$Z$15</f>
        <v>0.73263888888888884</v>
      </c>
      <c r="E42" s="57" t="str">
        <f ca="1">INDIRECT("ACTION!AA15")</f>
        <v>PAGAN KING, THE</v>
      </c>
      <c r="F42" s="85">
        <f ca="1">INDIRECT("ACTION!AB15")</f>
        <v>111</v>
      </c>
      <c r="G42" s="67" t="str">
        <f ca="1">ACTION!$AC$15</f>
        <v>01:55</v>
      </c>
    </row>
    <row r="43" spans="2:7" x14ac:dyDescent="0.2">
      <c r="C43" s="77">
        <f>ACTION!$AA$6</f>
        <v>43772</v>
      </c>
      <c r="D43" s="128">
        <f ca="1">ACTION!$Z$16</f>
        <v>0.8125</v>
      </c>
      <c r="E43" s="57" t="str">
        <f ca="1">INDIRECT("ACTION!AA16")</f>
        <v>BARBER, THE</v>
      </c>
      <c r="F43" s="85">
        <f ca="1">INDIRECT("ACTION!AB16")</f>
        <v>87</v>
      </c>
      <c r="G43" s="67" t="str">
        <f ca="1">ACTION!$AC$16</f>
        <v>01:30</v>
      </c>
    </row>
    <row r="44" spans="2:7" x14ac:dyDescent="0.2">
      <c r="C44" s="100">
        <f>ACTION!$AA$6</f>
        <v>43772</v>
      </c>
      <c r="D44" s="140">
        <f>ACTION!$Z$17</f>
        <v>0.875</v>
      </c>
      <c r="E44" s="97" t="str">
        <f ca="1">INDIRECT("ACTION!AA17")</f>
        <v>THE CURED</v>
      </c>
      <c r="F44" s="98">
        <f ca="1">INDIRECT("ACTION!AB17")</f>
        <v>92</v>
      </c>
      <c r="G44" s="67" t="str">
        <f ca="1">ACTION!$AC$17</f>
        <v>01:35</v>
      </c>
    </row>
    <row r="45" spans="2:7" x14ac:dyDescent="0.2">
      <c r="C45" s="77">
        <f>ACTION!$AA$6</f>
        <v>43772</v>
      </c>
      <c r="D45" s="128">
        <f ca="1">ACTION!$Z$18</f>
        <v>0.94097222222222221</v>
      </c>
      <c r="E45" s="57" t="str">
        <f ca="1">INDIRECT("ACTION!AA18")</f>
        <v>GALVESTON</v>
      </c>
      <c r="F45" s="85">
        <f ca="1">INDIRECT("ACTION!AB18")</f>
        <v>91</v>
      </c>
      <c r="G45" s="67" t="str">
        <f ca="1">ACTION!$AC$18</f>
        <v>01:35</v>
      </c>
    </row>
    <row r="46" spans="2:7" x14ac:dyDescent="0.2">
      <c r="C46" s="77">
        <f>ACTION!$AA$6</f>
        <v>43772</v>
      </c>
      <c r="D46" s="128">
        <f ca="1">ACTION!$Z$19</f>
        <v>6.9444444444444198E-3</v>
      </c>
      <c r="E46" s="212" t="str">
        <f ca="1">INDIRECT("ACTION!AA19")</f>
        <v>SOLO SWEETHEARTS 2</v>
      </c>
      <c r="F46" s="213">
        <f ca="1">INDIRECT("ACTION!AB19")</f>
        <v>194</v>
      </c>
      <c r="G46" s="67" t="str">
        <f ca="1">ACTION!$AC$19</f>
        <v>03:15</v>
      </c>
    </row>
    <row r="47" spans="2:7" x14ac:dyDescent="0.2">
      <c r="C47" s="77">
        <f>ACTION!$AA$6</f>
        <v>43772</v>
      </c>
      <c r="D47" s="128">
        <f ca="1">ACTION!$Z$20</f>
        <v>0.14236111111111108</v>
      </c>
      <c r="E47" s="212" t="str">
        <f ca="1">INDIRECT("ACTION!AA20")</f>
        <v>LESBIAN LUST</v>
      </c>
      <c r="F47" s="213">
        <f ca="1">INDIRECT("ACTION!AB20")</f>
        <v>71</v>
      </c>
      <c r="G47" s="67" t="str">
        <f ca="1">ACTION!$AC$20</f>
        <v>01:15</v>
      </c>
    </row>
    <row r="48" spans="2:7" x14ac:dyDescent="0.2">
      <c r="C48" s="77">
        <f>ACTION!$AA$6</f>
        <v>43772</v>
      </c>
      <c r="D48" s="128">
        <f ca="1">ACTION!$Z$21</f>
        <v>0.19444444444444442</v>
      </c>
      <c r="E48" s="57" t="str">
        <f ca="1">INDIRECT("ACTION!AA21")</f>
        <v>ENEMY, THE</v>
      </c>
      <c r="F48" s="85">
        <f ca="1">INDIRECT("ACTION!AB21")</f>
        <v>106</v>
      </c>
      <c r="G48" s="67" t="str">
        <f ca="1">ACTION!$AC$21</f>
        <v>01:50</v>
      </c>
    </row>
    <row r="49" spans="2:7" ht="13.5" thickBot="1" x14ac:dyDescent="0.25">
      <c r="B49" s="70"/>
      <c r="C49" s="74">
        <f>ACTION!$AA$6</f>
        <v>43772</v>
      </c>
      <c r="D49" s="130">
        <f ca="1">ACTION!$Z$22</f>
        <v>0.27083333333333331</v>
      </c>
      <c r="E49" s="63">
        <f ca="1">INDIRECT("ACTION!AA22")</f>
        <v>0</v>
      </c>
      <c r="F49" s="87">
        <f ca="1">INDIRECT("ACTION!AB22")</f>
        <v>0</v>
      </c>
      <c r="G49" s="67" t="str">
        <f ca="1">ACTION!$AC$22</f>
        <v>00:00</v>
      </c>
    </row>
    <row r="50" spans="2:7" x14ac:dyDescent="0.2">
      <c r="B50" s="55" t="s">
        <v>1</v>
      </c>
      <c r="C50" s="56">
        <f>ACTION!$C$26</f>
        <v>43773</v>
      </c>
      <c r="D50" s="128">
        <f ca="1">ACTION!$B$28</f>
        <v>0.27083333333333337</v>
      </c>
      <c r="E50" s="57" t="str">
        <f ca="1">INDIRECT("ACTION!C28")</f>
        <v>SCENIC ROUTE</v>
      </c>
      <c r="F50" s="85">
        <f ca="1">INDIRECT("ACTION!D28")</f>
        <v>83</v>
      </c>
      <c r="G50" s="67" t="str">
        <f ca="1">ACTION!$E$28</f>
        <v>01:25</v>
      </c>
    </row>
    <row r="51" spans="2:7" x14ac:dyDescent="0.2">
      <c r="B51" s="55"/>
      <c r="C51" s="56">
        <f>ACTION!$C$26</f>
        <v>43773</v>
      </c>
      <c r="D51" s="128">
        <f ca="1">ACTION!$B$29</f>
        <v>0.32986111111111116</v>
      </c>
      <c r="E51" s="57" t="str">
        <f ca="1">INDIRECT("ACTION!C29")</f>
        <v>WASTELAND (BANKSIDE)</v>
      </c>
      <c r="F51" s="85">
        <f ca="1">INDIRECT("ACTION!D29")</f>
        <v>106</v>
      </c>
      <c r="G51" s="67" t="str">
        <f ca="1">ACTION!$E$29</f>
        <v>01:50</v>
      </c>
    </row>
    <row r="52" spans="2:7" x14ac:dyDescent="0.2">
      <c r="B52" s="55"/>
      <c r="C52" s="56">
        <f>ACTION!$C$26</f>
        <v>43773</v>
      </c>
      <c r="D52" s="128">
        <f ca="1">ACTION!$B$30</f>
        <v>0.40625000000000006</v>
      </c>
      <c r="E52" s="57" t="str">
        <f ca="1">INDIRECT("ACTION!C30")</f>
        <v>FOREST, THE</v>
      </c>
      <c r="F52" s="85">
        <f ca="1">INDIRECT("ACTION!D30")</f>
        <v>91</v>
      </c>
      <c r="G52" s="67" t="str">
        <f ca="1">ACTION!$E$30</f>
        <v>01:35</v>
      </c>
    </row>
    <row r="53" spans="2:7" x14ac:dyDescent="0.2">
      <c r="B53" s="55"/>
      <c r="C53" s="56">
        <f>ACTION!$C$26</f>
        <v>43773</v>
      </c>
      <c r="D53" s="128">
        <f ca="1">ACTION!$B$31</f>
        <v>0.47222222222222227</v>
      </c>
      <c r="E53" s="57" t="str">
        <f ca="1">INDIRECT("ACTION!C31")</f>
        <v>CHINESE ZODIAC</v>
      </c>
      <c r="F53" s="85">
        <f ca="1">INDIRECT("ACTION!D31")</f>
        <v>106</v>
      </c>
      <c r="G53" s="67" t="str">
        <f ca="1">ACTION!$E$31</f>
        <v>01:50</v>
      </c>
    </row>
    <row r="54" spans="2:7" x14ac:dyDescent="0.2">
      <c r="B54" s="55"/>
      <c r="C54" s="56">
        <f>ACTION!$C$26</f>
        <v>43773</v>
      </c>
      <c r="D54" s="128">
        <f ca="1">ACTION!$B$32</f>
        <v>0.54861111111111116</v>
      </c>
      <c r="E54" s="57" t="str">
        <f ca="1">INDIRECT("ACTION!C32")</f>
        <v>IT COMES AT NIGHT</v>
      </c>
      <c r="F54" s="85">
        <f ca="1">INDIRECT("ACTION!D32")</f>
        <v>88</v>
      </c>
      <c r="G54" s="67" t="str">
        <f ca="1">ACTION!$E$32</f>
        <v>01:30</v>
      </c>
    </row>
    <row r="55" spans="2:7" x14ac:dyDescent="0.2">
      <c r="B55" s="55"/>
      <c r="C55" s="56">
        <f>ACTION!$C$26</f>
        <v>43773</v>
      </c>
      <c r="D55" s="128">
        <f ca="1">ACTION!$B$33</f>
        <v>0.61111111111111116</v>
      </c>
      <c r="E55" s="57" t="str">
        <f ca="1">INDIRECT("ACTION!C33")</f>
        <v>BLACKWAY (FKA GO WITH ME)</v>
      </c>
      <c r="F55" s="85">
        <f ca="1">INDIRECT("ACTION!D33")</f>
        <v>87</v>
      </c>
      <c r="G55" s="67" t="str">
        <f ca="1">ACTION!$E$33</f>
        <v>01:30</v>
      </c>
    </row>
    <row r="56" spans="2:7" x14ac:dyDescent="0.2">
      <c r="B56" s="55"/>
      <c r="C56" s="56">
        <f>ACTION!$C$26</f>
        <v>43773</v>
      </c>
      <c r="D56" s="128">
        <f ca="1">ACTION!$B$34</f>
        <v>0.67361111111111116</v>
      </c>
      <c r="E56" s="57" t="str">
        <f ca="1">INDIRECT("ACTION!C34")</f>
        <v>LAST SURVIVORS, THE</v>
      </c>
      <c r="F56" s="85">
        <f ca="1">INDIRECT("ACTION!D34")</f>
        <v>92</v>
      </c>
      <c r="G56" s="67" t="str">
        <f ca="1">ACTION!$E$34</f>
        <v>01:35</v>
      </c>
    </row>
    <row r="57" spans="2:7" x14ac:dyDescent="0.2">
      <c r="B57" s="55"/>
      <c r="C57" s="56">
        <f>ACTION!$C$26</f>
        <v>43773</v>
      </c>
      <c r="D57" s="128">
        <f ca="1">ACTION!$B$35</f>
        <v>0.73958333333333337</v>
      </c>
      <c r="E57" s="57" t="str">
        <f ca="1">INDIRECT("ACTION!C35")</f>
        <v>VENDETTA</v>
      </c>
      <c r="F57" s="85">
        <f ca="1">INDIRECT("ACTION!D35")</f>
        <v>103</v>
      </c>
      <c r="G57" s="67" t="str">
        <f ca="1">ACTION!$E$35</f>
        <v>01:45</v>
      </c>
    </row>
    <row r="58" spans="2:7" x14ac:dyDescent="0.2">
      <c r="B58" s="55"/>
      <c r="C58" s="56">
        <f>ACTION!$C$26</f>
        <v>43773</v>
      </c>
      <c r="D58" s="128">
        <f ca="1">ACTION!$B$36</f>
        <v>0.8125</v>
      </c>
      <c r="E58" s="57" t="str">
        <f ca="1">INDIRECT("ACTION!C36")</f>
        <v>FREE FIRE</v>
      </c>
      <c r="F58" s="85">
        <f ca="1">INDIRECT("ACTION!D36")</f>
        <v>87</v>
      </c>
      <c r="G58" s="67" t="str">
        <f ca="1">ACTION!$E$36</f>
        <v>01:30</v>
      </c>
    </row>
    <row r="59" spans="2:7" x14ac:dyDescent="0.2">
      <c r="B59" s="55"/>
      <c r="C59" s="96">
        <f>ACTION!$C$26</f>
        <v>43773</v>
      </c>
      <c r="D59" s="140">
        <f>ACTION!$B$37</f>
        <v>0.875</v>
      </c>
      <c r="E59" s="97" t="str">
        <f ca="1">INDIRECT("ACTION!C37")</f>
        <v>ROBIN HOOD</v>
      </c>
      <c r="F59" s="98">
        <f ca="1">INDIRECT("ACTION!D37")</f>
        <v>112</v>
      </c>
      <c r="G59" s="67" t="str">
        <f ca="1">ACTION!$E$37</f>
        <v>01:55</v>
      </c>
    </row>
    <row r="60" spans="2:7" x14ac:dyDescent="0.2">
      <c r="B60" s="55"/>
      <c r="C60" s="56">
        <f>ACTION!$C$26</f>
        <v>43773</v>
      </c>
      <c r="D60" s="128">
        <f ca="1">ACTION!$B$38</f>
        <v>0.95486111111111116</v>
      </c>
      <c r="E60" s="57" t="str">
        <f ca="1">INDIRECT("ACTION!C38")</f>
        <v>BEYOND THE SKY</v>
      </c>
      <c r="F60" s="85">
        <f ca="1">INDIRECT("ACTION!D38")</f>
        <v>81</v>
      </c>
      <c r="G60" s="67" t="str">
        <f ca="1">ACTION!$E$38</f>
        <v>01:25</v>
      </c>
    </row>
    <row r="61" spans="2:7" x14ac:dyDescent="0.2">
      <c r="B61" s="55"/>
      <c r="C61" s="56">
        <f>ACTION!$C$26</f>
        <v>43773</v>
      </c>
      <c r="D61" s="128">
        <f ca="1">ACTION!$B$39</f>
        <v>1.388888888888884E-2</v>
      </c>
      <c r="E61" s="212" t="str">
        <f ca="1">INDIRECT("ACTION!C39")</f>
        <v>FUCKED &amp; DISORDERLY</v>
      </c>
      <c r="F61" s="213">
        <f ca="1">INDIRECT("ACTION!D39")</f>
        <v>138</v>
      </c>
      <c r="G61" s="67" t="str">
        <f ca="1">ACTION!$E$39</f>
        <v>02:20</v>
      </c>
    </row>
    <row r="62" spans="2:7" x14ac:dyDescent="0.2">
      <c r="B62" s="55"/>
      <c r="C62" s="56">
        <f>ACTION!$C$26</f>
        <v>43773</v>
      </c>
      <c r="D62" s="128">
        <f ca="1">ACTION!$B$40</f>
        <v>0.11111111111111106</v>
      </c>
      <c r="E62" s="212" t="str">
        <f ca="1">INDIRECT("ACTION!C40")</f>
        <v>SEXUAL DESIRE</v>
      </c>
      <c r="F62" s="213">
        <f ca="1">INDIRECT("ACTION!D40")</f>
        <v>129</v>
      </c>
      <c r="G62" s="67" t="str">
        <f ca="1">ACTION!$E$40</f>
        <v>02:10</v>
      </c>
    </row>
    <row r="63" spans="2:7" x14ac:dyDescent="0.2">
      <c r="B63" s="55"/>
      <c r="C63" s="56">
        <f>ACTION!$C$26</f>
        <v>43773</v>
      </c>
      <c r="D63" s="128">
        <f ca="1">ACTION!$B$41</f>
        <v>0.20138888888888884</v>
      </c>
      <c r="E63" s="57" t="str">
        <f ca="1">INDIRECT("ACTION!C41")</f>
        <v>ANDERSON TAPES, THE</v>
      </c>
      <c r="F63" s="85">
        <f ca="1">INDIRECT("ACTION!D41")</f>
        <v>96</v>
      </c>
      <c r="G63" s="67" t="str">
        <f ca="1">ACTION!$E$41</f>
        <v>01:40</v>
      </c>
    </row>
    <row r="64" spans="2:7" ht="13.5" thickBot="1" x14ac:dyDescent="0.25">
      <c r="B64" s="61"/>
      <c r="C64" s="62">
        <f>ACTION!$C$26</f>
        <v>43773</v>
      </c>
      <c r="D64" s="130">
        <f ca="1">ACTION!$B$42</f>
        <v>0.27083333333333326</v>
      </c>
      <c r="E64" s="63">
        <f ca="1">INDIRECT("ACTION!C42")</f>
        <v>0</v>
      </c>
      <c r="F64" s="87">
        <f ca="1">INDIRECT("ACTION!D42")</f>
        <v>0</v>
      </c>
      <c r="G64" s="67" t="str">
        <f ca="1">ACTION!$E$42</f>
        <v>00:00</v>
      </c>
    </row>
    <row r="65" spans="2:7" x14ac:dyDescent="0.2">
      <c r="B65" s="50" t="s">
        <v>0</v>
      </c>
      <c r="C65" s="65">
        <f>ACTION!$G$26</f>
        <v>43774</v>
      </c>
      <c r="D65" s="131">
        <f ca="1">ACTION!$F$28</f>
        <v>0.27083333333333331</v>
      </c>
      <c r="E65" s="66" t="str">
        <f ca="1">INDIRECT("ACTION!G28")</f>
        <v>AN AWKWARD SEXUAL ADVENTURE</v>
      </c>
      <c r="F65" s="88">
        <f ca="1">INDIRECT("ACTION!H28")</f>
        <v>101</v>
      </c>
      <c r="G65" s="67" t="str">
        <f ca="1">ACTION!$I$28</f>
        <v>01:45</v>
      </c>
    </row>
    <row r="66" spans="2:7" x14ac:dyDescent="0.2">
      <c r="C66" s="65">
        <f>ACTION!$G$26</f>
        <v>43774</v>
      </c>
      <c r="D66" s="131">
        <f ca="1">ACTION!$F$29</f>
        <v>0.34375</v>
      </c>
      <c r="E66" s="66" t="str">
        <f ca="1">INDIRECT("ACTION!G29")</f>
        <v>TELL</v>
      </c>
      <c r="F66" s="88">
        <f ca="1">INDIRECT("ACTION!H29")</f>
        <v>86</v>
      </c>
      <c r="G66" s="67" t="str">
        <f ca="1">ACTION!$I$29</f>
        <v>01:30</v>
      </c>
    </row>
    <row r="67" spans="2:7" x14ac:dyDescent="0.2">
      <c r="C67" s="65">
        <f>ACTION!$G$26</f>
        <v>43774</v>
      </c>
      <c r="D67" s="131">
        <f ca="1">ACTION!$F$30</f>
        <v>0.40625</v>
      </c>
      <c r="E67" s="66" t="str">
        <f ca="1">INDIRECT("ACTION!G30")</f>
        <v>HEIST, THE</v>
      </c>
      <c r="F67" s="88">
        <f ca="1">INDIRECT("ACTION!H30")</f>
        <v>87</v>
      </c>
      <c r="G67" s="67" t="str">
        <f ca="1">ACTION!$I$30</f>
        <v>01:30</v>
      </c>
    </row>
    <row r="68" spans="2:7" x14ac:dyDescent="0.2">
      <c r="C68" s="65">
        <f>ACTION!$G$26</f>
        <v>43774</v>
      </c>
      <c r="D68" s="131">
        <f ca="1">ACTION!$F$31</f>
        <v>0.46875</v>
      </c>
      <c r="E68" s="66" t="str">
        <f ca="1">INDIRECT("ACTION!G31")</f>
        <v>TRUST, THE</v>
      </c>
      <c r="F68" s="88">
        <f ca="1">INDIRECT("ACTION!H31")</f>
        <v>88</v>
      </c>
      <c r="G68" s="67" t="str">
        <f ca="1">ACTION!$I$31</f>
        <v>01:30</v>
      </c>
    </row>
    <row r="69" spans="2:7" x14ac:dyDescent="0.2">
      <c r="C69" s="65">
        <f>ACTION!$G$26</f>
        <v>43774</v>
      </c>
      <c r="D69" s="131">
        <f ca="1">ACTION!$F$32</f>
        <v>0.53125</v>
      </c>
      <c r="E69" s="66" t="str">
        <f ca="1">INDIRECT("ACTION!G32")</f>
        <v>BARELY LETHAL</v>
      </c>
      <c r="F69" s="88">
        <f ca="1">INDIRECT("ACTION!H32")</f>
        <v>96</v>
      </c>
      <c r="G69" s="67" t="str">
        <f ca="1">ACTION!$I$32</f>
        <v>01:40</v>
      </c>
    </row>
    <row r="70" spans="2:7" x14ac:dyDescent="0.2">
      <c r="C70" s="65">
        <f>ACTION!$G$26</f>
        <v>43774</v>
      </c>
      <c r="D70" s="131">
        <f ca="1">ACTION!$F$33</f>
        <v>0.60069444444444442</v>
      </c>
      <c r="E70" s="66" t="str">
        <f ca="1">INDIRECT("ACTION!G33")</f>
        <v>BURIED</v>
      </c>
      <c r="F70" s="88">
        <f ca="1">INDIRECT("ACTION!H33")</f>
        <v>92</v>
      </c>
      <c r="G70" s="67" t="str">
        <f ca="1">ACTION!$I$33</f>
        <v>01:35</v>
      </c>
    </row>
    <row r="71" spans="2:7" x14ac:dyDescent="0.2">
      <c r="C71" s="65">
        <f>ACTION!$G$26</f>
        <v>43774</v>
      </c>
      <c r="D71" s="131">
        <f ca="1">ACTION!$F$34</f>
        <v>0.66666666666666663</v>
      </c>
      <c r="E71" s="66" t="str">
        <f ca="1">INDIRECT("ACTION!G34")</f>
        <v>AUTOPSY OF JANE DOE, THE</v>
      </c>
      <c r="F71" s="88">
        <f ca="1">INDIRECT("ACTION!H34")</f>
        <v>83</v>
      </c>
      <c r="G71" s="67" t="str">
        <f ca="1">ACTION!$I$34</f>
        <v>01:25</v>
      </c>
    </row>
    <row r="72" spans="2:7" x14ac:dyDescent="0.2">
      <c r="C72" s="65">
        <f>ACTION!$G$26</f>
        <v>43774</v>
      </c>
      <c r="D72" s="131">
        <f ca="1">ACTION!$F$35</f>
        <v>0.72569444444444442</v>
      </c>
      <c r="E72" s="66" t="str">
        <f ca="1">INDIRECT("ACTION!G35")</f>
        <v>REMEMBER MY NAME</v>
      </c>
      <c r="F72" s="88">
        <f ca="1">INDIRECT("ACTION!H35")</f>
        <v>91</v>
      </c>
      <c r="G72" s="67" t="str">
        <f ca="1">ACTION!$I$35</f>
        <v>01:35</v>
      </c>
    </row>
    <row r="73" spans="2:7" x14ac:dyDescent="0.2">
      <c r="C73" s="65">
        <f>ACTION!$G$26</f>
        <v>43774</v>
      </c>
      <c r="D73" s="131">
        <f ca="1">ACTION!$F$36</f>
        <v>0.79166666666666663</v>
      </c>
      <c r="E73" s="66" t="str">
        <f ca="1">INDIRECT("ACTION!G36")</f>
        <v>GREEN HORNET, THE</v>
      </c>
      <c r="F73" s="88">
        <f ca="1">INDIRECT("ACTION!H36")</f>
        <v>116</v>
      </c>
      <c r="G73" s="67" t="str">
        <f ca="1">ACTION!$I$36</f>
        <v>02:00</v>
      </c>
    </row>
    <row r="74" spans="2:7" x14ac:dyDescent="0.2">
      <c r="C74" s="101">
        <f>ACTION!$G$26</f>
        <v>43774</v>
      </c>
      <c r="D74" s="141">
        <f>ACTION!$F$37</f>
        <v>0.875</v>
      </c>
      <c r="E74" s="102" t="str">
        <f ca="1">INDIRECT("ACTION!G37")</f>
        <v>GODZILLA: SHIN GODZILLA</v>
      </c>
      <c r="F74" s="103">
        <f ca="1">INDIRECT("ACTION!H37")</f>
        <v>116</v>
      </c>
      <c r="G74" s="67" t="str">
        <f ca="1">ACTION!$I$37</f>
        <v>02:00</v>
      </c>
    </row>
    <row r="75" spans="2:7" x14ac:dyDescent="0.2">
      <c r="C75" s="65">
        <f>ACTION!$G$26</f>
        <v>43774</v>
      </c>
      <c r="D75" s="131">
        <f ca="1">ACTION!$F$38</f>
        <v>0.95833333333333337</v>
      </c>
      <c r="E75" s="66" t="str">
        <f ca="1">INDIRECT("ACTION!G38")</f>
        <v>HOLLOW CHILD, THE</v>
      </c>
      <c r="F75" s="88">
        <f ca="1">INDIRECT("ACTION!H38")</f>
        <v>86</v>
      </c>
      <c r="G75" s="67" t="str">
        <f ca="1">ACTION!$I$38</f>
        <v>01:30</v>
      </c>
    </row>
    <row r="76" spans="2:7" x14ac:dyDescent="0.2">
      <c r="C76" s="65">
        <f>ACTION!$G$26</f>
        <v>43774</v>
      </c>
      <c r="D76" s="131">
        <f ca="1">ACTION!$F$39</f>
        <v>2.0833333333333481E-2</v>
      </c>
      <c r="E76" s="214" t="str">
        <f ca="1">INDIRECT("ACTION!G39")</f>
        <v>YOUNG HARLOTS - FORBIDDEN FRUIT</v>
      </c>
      <c r="F76" s="215">
        <f ca="1">INDIRECT("ACTION!H39")</f>
        <v>154</v>
      </c>
      <c r="G76" s="67" t="str">
        <f ca="1">ACTION!$I$39</f>
        <v>02:35</v>
      </c>
    </row>
    <row r="77" spans="2:7" x14ac:dyDescent="0.2">
      <c r="C77" s="65">
        <f>ACTION!$G$26</f>
        <v>43774</v>
      </c>
      <c r="D77" s="131">
        <f ca="1">ACTION!$F$40</f>
        <v>0.12847222222222238</v>
      </c>
      <c r="E77" s="214" t="str">
        <f ca="1">INDIRECT("ACTION!G40")</f>
        <v>PETITE AND SWEET</v>
      </c>
      <c r="F77" s="215">
        <f ca="1">INDIRECT("ACTION!H40")</f>
        <v>97</v>
      </c>
      <c r="G77" s="67" t="str">
        <f ca="1">ACTION!$I$40</f>
        <v>01:40</v>
      </c>
    </row>
    <row r="78" spans="2:7" x14ac:dyDescent="0.2">
      <c r="C78" s="65">
        <f>ACTION!$G$26</f>
        <v>43774</v>
      </c>
      <c r="D78" s="131">
        <f ca="1">ACTION!$F$41</f>
        <v>0.1979166666666668</v>
      </c>
      <c r="E78" s="66" t="str">
        <f ca="1">INDIRECT("ACTION!G41")</f>
        <v>EYES OF LAURA MARS, THE (1978)</v>
      </c>
      <c r="F78" s="88">
        <f ca="1">INDIRECT("ACTION!H41")</f>
        <v>101</v>
      </c>
      <c r="G78" s="67" t="str">
        <f ca="1">ACTION!$I$41</f>
        <v>01:45</v>
      </c>
    </row>
    <row r="79" spans="2:7" ht="13.5" thickBot="1" x14ac:dyDescent="0.25">
      <c r="B79" s="70"/>
      <c r="C79" s="71">
        <f>ACTION!$G$26</f>
        <v>43774</v>
      </c>
      <c r="D79" s="130">
        <f ca="1">ACTION!$F$42</f>
        <v>0.27083333333333348</v>
      </c>
      <c r="E79" s="63">
        <f ca="1">INDIRECT("ACTION!G42")</f>
        <v>0</v>
      </c>
      <c r="F79" s="87">
        <f ca="1">INDIRECT("ACTION!H42")</f>
        <v>0</v>
      </c>
      <c r="G79" s="67" t="str">
        <f ca="1">ACTION!$I$42</f>
        <v>00:00</v>
      </c>
    </row>
    <row r="80" spans="2:7" x14ac:dyDescent="0.2">
      <c r="B80" s="50" t="s">
        <v>2</v>
      </c>
      <c r="C80" s="65">
        <f>ACTION!$K$26</f>
        <v>43775</v>
      </c>
      <c r="D80" s="131">
        <f ca="1">ACTION!$J$28</f>
        <v>0.27083333333333343</v>
      </c>
      <c r="E80" s="66" t="str">
        <f ca="1">INDIRECT("ACTION!K28")</f>
        <v>RECALL, THE</v>
      </c>
      <c r="F80" s="88">
        <f ca="1">INDIRECT("ACTION!L28")</f>
        <v>88</v>
      </c>
      <c r="G80" s="67" t="str">
        <f ca="1">ACTION!$M$28</f>
        <v>01:30</v>
      </c>
    </row>
    <row r="81" spans="2:7" x14ac:dyDescent="0.2">
      <c r="C81" s="65">
        <f>ACTION!$K$26</f>
        <v>43775</v>
      </c>
      <c r="D81" s="131">
        <f ca="1">ACTION!$J$29</f>
        <v>0.33333333333333343</v>
      </c>
      <c r="E81" s="66" t="str">
        <f ca="1">INDIRECT("ACTION!K29")</f>
        <v>ASSASSINATION, THE</v>
      </c>
      <c r="F81" s="88">
        <f ca="1">INDIRECT("ACTION!L29")</f>
        <v>91</v>
      </c>
      <c r="G81" s="67" t="str">
        <f ca="1">ACTION!$M$29</f>
        <v>01:35</v>
      </c>
    </row>
    <row r="82" spans="2:7" x14ac:dyDescent="0.2">
      <c r="C82" s="65">
        <f>ACTION!$K$26</f>
        <v>43775</v>
      </c>
      <c r="D82" s="131">
        <f ca="1">ACTION!$J$30</f>
        <v>0.39930555555555564</v>
      </c>
      <c r="E82" s="66" t="str">
        <f ca="1">INDIRECT("ACTION!K30")</f>
        <v>STEPHEN KING'S CELL</v>
      </c>
      <c r="F82" s="88">
        <f ca="1">INDIRECT("ACTION!L30")</f>
        <v>94</v>
      </c>
      <c r="G82" s="67" t="str">
        <f ca="1">ACTION!$M$30</f>
        <v>01:35</v>
      </c>
    </row>
    <row r="83" spans="2:7" x14ac:dyDescent="0.2">
      <c r="C83" s="65">
        <f>ACTION!$K$26</f>
        <v>43775</v>
      </c>
      <c r="D83" s="131">
        <f ca="1">ACTION!$J$31</f>
        <v>0.46527777777777785</v>
      </c>
      <c r="E83" s="66" t="str">
        <f ca="1">INDIRECT("ACTION!K31")</f>
        <v>CARBONE</v>
      </c>
      <c r="F83" s="88">
        <f ca="1">INDIRECT("ACTION!L31")</f>
        <v>101</v>
      </c>
      <c r="G83" s="67" t="str">
        <f ca="1">ACTION!$M$31</f>
        <v>01:45</v>
      </c>
    </row>
    <row r="84" spans="2:7" x14ac:dyDescent="0.2">
      <c r="C84" s="65">
        <f>ACTION!$K$26</f>
        <v>43775</v>
      </c>
      <c r="D84" s="131">
        <f ca="1">ACTION!$J$32</f>
        <v>0.53819444444444453</v>
      </c>
      <c r="E84" s="66" t="str">
        <f ca="1">INDIRECT("ACTION!K32")</f>
        <v>WHAT DOESN'T KILL YOU</v>
      </c>
      <c r="F84" s="88">
        <f ca="1">INDIRECT("ACTION!L32")</f>
        <v>96</v>
      </c>
      <c r="G84" s="67" t="str">
        <f ca="1">ACTION!$M$32</f>
        <v>01:40</v>
      </c>
    </row>
    <row r="85" spans="2:7" x14ac:dyDescent="0.2">
      <c r="C85" s="65">
        <f>ACTION!$K$26</f>
        <v>43775</v>
      </c>
      <c r="D85" s="131">
        <f ca="1">ACTION!$J$33</f>
        <v>0.60763888888888895</v>
      </c>
      <c r="E85" s="66" t="str">
        <f ca="1">INDIRECT("ACTION!K33")</f>
        <v>CODE NAME: THE CLEANER</v>
      </c>
      <c r="F85" s="88">
        <f ca="1">INDIRECT("ACTION!L33")</f>
        <v>88</v>
      </c>
      <c r="G85" s="67" t="str">
        <f ca="1">ACTION!$M$33</f>
        <v>01:30</v>
      </c>
    </row>
    <row r="86" spans="2:7" x14ac:dyDescent="0.2">
      <c r="C86" s="65">
        <f>ACTION!$K$26</f>
        <v>43775</v>
      </c>
      <c r="D86" s="131">
        <f ca="1">ACTION!$J$34</f>
        <v>0.67013888888888895</v>
      </c>
      <c r="E86" s="66" t="str">
        <f ca="1">INDIRECT("ACTION!K34")</f>
        <v>THIS IS YOUR DEATH</v>
      </c>
      <c r="F86" s="88">
        <f ca="1">INDIRECT("ACTION!L34")</f>
        <v>101</v>
      </c>
      <c r="G86" s="67" t="str">
        <f ca="1">ACTION!$M$34</f>
        <v>01:45</v>
      </c>
    </row>
    <row r="87" spans="2:7" x14ac:dyDescent="0.2">
      <c r="C87" s="65">
        <f>ACTION!$K$26</f>
        <v>43775</v>
      </c>
      <c r="D87" s="131">
        <f ca="1">ACTION!$J$35</f>
        <v>0.74305555555555558</v>
      </c>
      <c r="E87" s="66" t="str">
        <f ca="1">INDIRECT("ACTION!K35")</f>
        <v>HOURS</v>
      </c>
      <c r="F87" s="88">
        <f ca="1">INDIRECT("ACTION!L35")</f>
        <v>94</v>
      </c>
      <c r="G87" s="67" t="str">
        <f ca="1">ACTION!$M$35</f>
        <v>01:35</v>
      </c>
    </row>
    <row r="88" spans="2:7" x14ac:dyDescent="0.2">
      <c r="C88" s="65">
        <f>ACTION!$K$26</f>
        <v>43775</v>
      </c>
      <c r="D88" s="131">
        <f ca="1">ACTION!$J$36</f>
        <v>0.80902777777777779</v>
      </c>
      <c r="E88" s="66" t="str">
        <f ca="1">INDIRECT("ACTION!K36")</f>
        <v>HUMANITY BUREAU, THE</v>
      </c>
      <c r="F88" s="88">
        <f ca="1">INDIRECT("ACTION!L36")</f>
        <v>91</v>
      </c>
      <c r="G88" s="67" t="str">
        <f ca="1">ACTION!$M$36</f>
        <v>01:35</v>
      </c>
    </row>
    <row r="89" spans="2:7" x14ac:dyDescent="0.2">
      <c r="C89" s="101">
        <f>ACTION!$K$26</f>
        <v>43775</v>
      </c>
      <c r="D89" s="141">
        <f>ACTION!$J$37</f>
        <v>0.875</v>
      </c>
      <c r="E89" s="102" t="str">
        <f ca="1">INDIRECT("ACTION!K37")</f>
        <v>WHAT KEEPS YOU ALIVE</v>
      </c>
      <c r="F89" s="103">
        <f ca="1">INDIRECT("ACTION!L37")</f>
        <v>96</v>
      </c>
      <c r="G89" s="67" t="str">
        <f ca="1">ACTION!$M$37</f>
        <v>01:40</v>
      </c>
    </row>
    <row r="90" spans="2:7" x14ac:dyDescent="0.2">
      <c r="C90" s="65">
        <f>ACTION!$K$26</f>
        <v>43775</v>
      </c>
      <c r="D90" s="131">
        <f ca="1">ACTION!$J$38</f>
        <v>0.94444444444444442</v>
      </c>
      <c r="E90" s="66" t="str">
        <f ca="1">INDIRECT("ACTION!K38")</f>
        <v>ASHER</v>
      </c>
      <c r="F90" s="88">
        <f ca="1">INDIRECT("ACTION!L38")</f>
        <v>101</v>
      </c>
      <c r="G90" s="67" t="str">
        <f ca="1">ACTION!$M$38</f>
        <v>01:45</v>
      </c>
    </row>
    <row r="91" spans="2:7" x14ac:dyDescent="0.2">
      <c r="C91" s="65">
        <f>ACTION!$K$26</f>
        <v>43775</v>
      </c>
      <c r="D91" s="131">
        <f ca="1">ACTION!$J$39</f>
        <v>1.736111111111116E-2</v>
      </c>
      <c r="E91" s="214" t="str">
        <f ca="1">INDIRECT("ACTION!K39")</f>
        <v>ANAL DEBAUCHERY 3</v>
      </c>
      <c r="F91" s="215">
        <f ca="1">INDIRECT("ACTION!L39")</f>
        <v>142</v>
      </c>
      <c r="G91" s="67" t="str">
        <f ca="1">ACTION!$M$39</f>
        <v>02:25</v>
      </c>
    </row>
    <row r="92" spans="2:7" x14ac:dyDescent="0.2">
      <c r="C92" s="65">
        <f>ACTION!$K$26</f>
        <v>43775</v>
      </c>
      <c r="D92" s="131">
        <f ca="1">ACTION!$J$40</f>
        <v>0.11805555555555559</v>
      </c>
      <c r="E92" s="214" t="str">
        <f ca="1">INDIRECT("ACTION!K40")</f>
        <v>PUSSY GALORE 2</v>
      </c>
      <c r="F92" s="215">
        <f ca="1">INDIRECT("ACTION!L40")</f>
        <v>117</v>
      </c>
      <c r="G92" s="67" t="str">
        <f ca="1">ACTION!$M$40</f>
        <v>02:00</v>
      </c>
    </row>
    <row r="93" spans="2:7" x14ac:dyDescent="0.2">
      <c r="C93" s="65">
        <f>ACTION!$K$26</f>
        <v>43775</v>
      </c>
      <c r="D93" s="131">
        <f ca="1">ACTION!$J$41</f>
        <v>0.20138888888888892</v>
      </c>
      <c r="E93" s="66" t="str">
        <f ca="1">INDIRECT("ACTION!K41")</f>
        <v>ANDERSON TAPES, THE</v>
      </c>
      <c r="F93" s="88">
        <f ca="1">INDIRECT("ACTION!L41")</f>
        <v>96</v>
      </c>
      <c r="G93" s="67" t="str">
        <f ca="1">ACTION!$M$41</f>
        <v>01:40</v>
      </c>
    </row>
    <row r="94" spans="2:7" ht="13.5" thickBot="1" x14ac:dyDescent="0.25">
      <c r="B94" s="70"/>
      <c r="C94" s="71">
        <f>ACTION!$K$26</f>
        <v>43775</v>
      </c>
      <c r="D94" s="130">
        <f ca="1">ACTION!$J$42</f>
        <v>0.27083333333333337</v>
      </c>
      <c r="E94" s="63">
        <f ca="1">INDIRECT("ACTION!K42")</f>
        <v>0</v>
      </c>
      <c r="F94" s="87">
        <f ca="1">INDIRECT("ACTION!L42")</f>
        <v>0</v>
      </c>
      <c r="G94" s="67" t="str">
        <f ca="1">ACTION!$M$42</f>
        <v>00:00</v>
      </c>
    </row>
    <row r="95" spans="2:7" x14ac:dyDescent="0.2">
      <c r="B95" s="50" t="s">
        <v>3</v>
      </c>
      <c r="C95" s="65">
        <f>ACTION!$O$26</f>
        <v>43776</v>
      </c>
      <c r="D95" s="131">
        <f ca="1">ACTION!$N$28</f>
        <v>0.27083333333333337</v>
      </c>
      <c r="E95" s="66" t="str">
        <f ca="1">INDIRECT("ACTION!O28")</f>
        <v>PROM NIGHT (2008)</v>
      </c>
      <c r="F95" s="88">
        <f ca="1">INDIRECT("ACTION!P28")</f>
        <v>86</v>
      </c>
      <c r="G95" s="67" t="str">
        <f ca="1">ACTION!$Q$28</f>
        <v>01:30</v>
      </c>
    </row>
    <row r="96" spans="2:7" x14ac:dyDescent="0.2">
      <c r="C96" s="65">
        <f>ACTION!$O$26</f>
        <v>43776</v>
      </c>
      <c r="D96" s="131">
        <f ca="1">ACTION!$N$29</f>
        <v>0.33333333333333337</v>
      </c>
      <c r="E96" s="66" t="str">
        <f ca="1">INDIRECT("ACTION!O29")</f>
        <v>ABANDONED</v>
      </c>
      <c r="F96" s="88">
        <f ca="1">INDIRECT("ACTION!P29")</f>
        <v>83</v>
      </c>
      <c r="G96" s="67" t="str">
        <f ca="1">ACTION!$Q$29</f>
        <v>01:25</v>
      </c>
    </row>
    <row r="97" spans="2:7" x14ac:dyDescent="0.2">
      <c r="C97" s="65">
        <f>ACTION!$O$26</f>
        <v>43776</v>
      </c>
      <c r="D97" s="131">
        <f ca="1">ACTION!$N$30</f>
        <v>0.39236111111111116</v>
      </c>
      <c r="E97" s="66" t="str">
        <f ca="1">INDIRECT("ACTION!O30")</f>
        <v>EXCESS BAGGAGE</v>
      </c>
      <c r="F97" s="88">
        <f ca="1">INDIRECT("ACTION!P30")</f>
        <v>98</v>
      </c>
      <c r="G97" s="67" t="str">
        <f ca="1">ACTION!$Q$30</f>
        <v>01:40</v>
      </c>
    </row>
    <row r="98" spans="2:7" x14ac:dyDescent="0.2">
      <c r="C98" s="65">
        <f>ACTION!$O$26</f>
        <v>43776</v>
      </c>
      <c r="D98" s="131">
        <f ca="1">ACTION!$N$31</f>
        <v>0.46180555555555558</v>
      </c>
      <c r="E98" s="66" t="str">
        <f ca="1">INDIRECT("ACTION!O31")</f>
        <v>BIG HIT, THE</v>
      </c>
      <c r="F98" s="88">
        <f ca="1">INDIRECT("ACTION!P31")</f>
        <v>88</v>
      </c>
      <c r="G98" s="67" t="str">
        <f ca="1">ACTION!$Q$31</f>
        <v>01:30</v>
      </c>
    </row>
    <row r="99" spans="2:7" x14ac:dyDescent="0.2">
      <c r="C99" s="65">
        <f>ACTION!$O$26</f>
        <v>43776</v>
      </c>
      <c r="D99" s="131">
        <f ca="1">ACTION!$N$32</f>
        <v>0.52430555555555558</v>
      </c>
      <c r="E99" s="66" t="str">
        <f ca="1">INDIRECT("ACTION!O32")</f>
        <v>CRANK: HIGH VOLTAGE</v>
      </c>
      <c r="F99" s="88">
        <f ca="1">INDIRECT("ACTION!P32")</f>
        <v>92</v>
      </c>
      <c r="G99" s="67" t="str">
        <f ca="1">ACTION!$Q$32</f>
        <v>01:35</v>
      </c>
    </row>
    <row r="100" spans="2:7" x14ac:dyDescent="0.2">
      <c r="C100" s="65">
        <f>ACTION!$O$26</f>
        <v>43776</v>
      </c>
      <c r="D100" s="131">
        <f ca="1">ACTION!$N$33</f>
        <v>0.59027777777777779</v>
      </c>
      <c r="E100" s="66" t="str">
        <f ca="1">INDIRECT("ACTION!O33")</f>
        <v>MEN IN BLACK (1997)</v>
      </c>
      <c r="F100" s="88">
        <f ca="1">INDIRECT("ACTION!P33")</f>
        <v>96</v>
      </c>
      <c r="G100" s="67" t="str">
        <f ca="1">ACTION!$Q$33</f>
        <v>01:40</v>
      </c>
    </row>
    <row r="101" spans="2:7" x14ac:dyDescent="0.2">
      <c r="C101" s="65">
        <f>ACTION!$O$26</f>
        <v>43776</v>
      </c>
      <c r="D101" s="131">
        <f ca="1">ACTION!$N$34</f>
        <v>0.65972222222222221</v>
      </c>
      <c r="E101" s="66" t="str">
        <f ca="1">INDIRECT("ACTION!O34")</f>
        <v>EXORCISM OF EMILY ROSE, THE</v>
      </c>
      <c r="F101" s="88">
        <f ca="1">INDIRECT("ACTION!P34")</f>
        <v>116</v>
      </c>
      <c r="G101" s="67" t="str">
        <f ca="1">ACTION!$Q$34</f>
        <v>02:00</v>
      </c>
    </row>
    <row r="102" spans="2:7" x14ac:dyDescent="0.2">
      <c r="C102" s="65">
        <f>ACTION!$O$26</f>
        <v>43776</v>
      </c>
      <c r="D102" s="131">
        <f ca="1">ACTION!$N$35</f>
        <v>0.74305555555555558</v>
      </c>
      <c r="E102" s="66" t="str">
        <f ca="1">INDIRECT("ACTION!O35")</f>
        <v>DOUBLE TEAM</v>
      </c>
      <c r="F102" s="88">
        <f ca="1">INDIRECT("ACTION!P35")</f>
        <v>91</v>
      </c>
      <c r="G102" s="67" t="str">
        <f ca="1">ACTION!$Q$35</f>
        <v>01:35</v>
      </c>
    </row>
    <row r="103" spans="2:7" x14ac:dyDescent="0.2">
      <c r="C103" s="65">
        <f>ACTION!$O$26</f>
        <v>43776</v>
      </c>
      <c r="D103" s="131">
        <f ca="1">ACTION!$N$36</f>
        <v>0.80902777777777779</v>
      </c>
      <c r="E103" s="66" t="str">
        <f ca="1">INDIRECT("ACTION!O36")</f>
        <v>JOHNNY MNEMONIC</v>
      </c>
      <c r="F103" s="88">
        <f ca="1">INDIRECT("ACTION!P36")</f>
        <v>93</v>
      </c>
      <c r="G103" s="67" t="str">
        <f ca="1">ACTION!$Q$36</f>
        <v>01:35</v>
      </c>
    </row>
    <row r="104" spans="2:7" x14ac:dyDescent="0.2">
      <c r="C104" s="101">
        <f>ACTION!$O$26</f>
        <v>43776</v>
      </c>
      <c r="D104" s="141">
        <f>ACTION!$N$37</f>
        <v>0.875</v>
      </c>
      <c r="E104" s="102" t="str">
        <f ca="1">INDIRECT("ACTION!O37")</f>
        <v>TIGER RAID</v>
      </c>
      <c r="F104" s="103">
        <f ca="1">INDIRECT("ACTION!P37")</f>
        <v>88</v>
      </c>
      <c r="G104" s="67" t="str">
        <f ca="1">ACTION!$Q$37</f>
        <v>01:30</v>
      </c>
    </row>
    <row r="105" spans="2:7" x14ac:dyDescent="0.2">
      <c r="C105" s="65">
        <f>ACTION!$O$26</f>
        <v>43776</v>
      </c>
      <c r="D105" s="131">
        <f ca="1">ACTION!$N$38</f>
        <v>0.9375</v>
      </c>
      <c r="E105" s="66" t="str">
        <f ca="1">INDIRECT("ACTION!O38")</f>
        <v>WHAT HAPPENED TO MONDAY</v>
      </c>
      <c r="F105" s="88">
        <f ca="1">INDIRECT("ACTION!P38")</f>
        <v>119</v>
      </c>
      <c r="G105" s="67" t="str">
        <f ca="1">ACTION!$Q$38</f>
        <v>02:00</v>
      </c>
    </row>
    <row r="106" spans="2:7" x14ac:dyDescent="0.2">
      <c r="C106" s="65">
        <f>ACTION!$O$26</f>
        <v>43776</v>
      </c>
      <c r="D106" s="131">
        <f ca="1">ACTION!$N$39</f>
        <v>2.0833333333333259E-2</v>
      </c>
      <c r="E106" s="214" t="str">
        <f ca="1">INDIRECT("ACTION!O39")</f>
        <v>SLUTS ON THE CLOCK</v>
      </c>
      <c r="F106" s="215">
        <f ca="1">INDIRECT("ACTION!P39")</f>
        <v>124</v>
      </c>
      <c r="G106" s="67" t="str">
        <f ca="1">ACTION!$Q$39</f>
        <v>02:05</v>
      </c>
    </row>
    <row r="107" spans="2:7" x14ac:dyDescent="0.2">
      <c r="C107" s="65">
        <f>ACTION!$O$26</f>
        <v>43776</v>
      </c>
      <c r="D107" s="131">
        <f ca="1">ACTION!$N$40</f>
        <v>0.10763888888888883</v>
      </c>
      <c r="E107" s="214" t="str">
        <f ca="1">INDIRECT("ACTION!O40")</f>
        <v>SODOMIZED SLUTS PORTUGUESE TOUR</v>
      </c>
      <c r="F107" s="215">
        <f ca="1">INDIRECT("ACTION!P40")</f>
        <v>121</v>
      </c>
      <c r="G107" s="67" t="str">
        <f ca="1">ACTION!$Q$40</f>
        <v>02:05</v>
      </c>
    </row>
    <row r="108" spans="2:7" x14ac:dyDescent="0.2">
      <c r="C108" s="65">
        <f>ACTION!$O$26</f>
        <v>43776</v>
      </c>
      <c r="D108" s="131">
        <f ca="1">ACTION!$N$41</f>
        <v>0.19444444444444439</v>
      </c>
      <c r="E108" s="66" t="str">
        <f ca="1">INDIRECT("ACTION!O41")</f>
        <v>ENEMY, THE</v>
      </c>
      <c r="F108" s="88">
        <f ca="1">INDIRECT("ACTION!P41")</f>
        <v>106</v>
      </c>
      <c r="G108" s="67" t="str">
        <f ca="1">ACTION!$Q$41</f>
        <v>01:50</v>
      </c>
    </row>
    <row r="109" spans="2:7" ht="13.5" thickBot="1" x14ac:dyDescent="0.25">
      <c r="B109" s="70"/>
      <c r="C109" s="71">
        <f>ACTION!$O$26</f>
        <v>43776</v>
      </c>
      <c r="D109" s="130">
        <f ca="1">ACTION!$N$42</f>
        <v>0.27083333333333326</v>
      </c>
      <c r="E109" s="63">
        <f ca="1">INDIRECT("ACTION!O42")</f>
        <v>0</v>
      </c>
      <c r="F109" s="87">
        <f ca="1">INDIRECT("ACTION!P42")</f>
        <v>0</v>
      </c>
      <c r="G109" s="67" t="str">
        <f ca="1">ACTION!$Q$42</f>
        <v>00:00</v>
      </c>
    </row>
    <row r="110" spans="2:7" x14ac:dyDescent="0.2">
      <c r="B110" s="50" t="s">
        <v>4</v>
      </c>
      <c r="C110" s="65">
        <f>ACTION!$S$26</f>
        <v>43777</v>
      </c>
      <c r="D110" s="131">
        <f ca="1">ACTION!$R$28</f>
        <v>0.27083333333333337</v>
      </c>
      <c r="E110" s="66" t="str">
        <f ca="1">INDIRECT("ACTION!S28")</f>
        <v>INSIDIOUS: CHAPTER 3</v>
      </c>
      <c r="F110" s="88">
        <f ca="1">INDIRECT("ACTION!T28")</f>
        <v>94</v>
      </c>
      <c r="G110" s="67" t="str">
        <f ca="1">ACTION!$U$28</f>
        <v>01:35</v>
      </c>
    </row>
    <row r="111" spans="2:7" x14ac:dyDescent="0.2">
      <c r="C111" s="65">
        <f>ACTION!$S$26</f>
        <v>43777</v>
      </c>
      <c r="D111" s="131">
        <f ca="1">ACTION!$R$29</f>
        <v>0.33680555555555558</v>
      </c>
      <c r="E111" s="66" t="str">
        <f ca="1">INDIRECT("ACTION!S29")</f>
        <v>UNDERWORLD EVOLUTION</v>
      </c>
      <c r="F111" s="88">
        <f ca="1">INDIRECT("ACTION!T29")</f>
        <v>103</v>
      </c>
      <c r="G111" s="67" t="str">
        <f ca="1">ACTION!$U$29</f>
        <v>01:45</v>
      </c>
    </row>
    <row r="112" spans="2:7" x14ac:dyDescent="0.2">
      <c r="C112" s="65">
        <f>ACTION!$S$26</f>
        <v>43777</v>
      </c>
      <c r="D112" s="131">
        <f ca="1">ACTION!$R$30</f>
        <v>0.40972222222222227</v>
      </c>
      <c r="E112" s="66" t="str">
        <f ca="1">INDIRECT("ACTION!S30")</f>
        <v>UNIVERSAL SOLDIER: THE RETURN</v>
      </c>
      <c r="F112" s="88">
        <f ca="1">INDIRECT("ACTION!T30")</f>
        <v>81</v>
      </c>
      <c r="G112" s="67" t="str">
        <f ca="1">ACTION!$U$30</f>
        <v>01:25</v>
      </c>
    </row>
    <row r="113" spans="2:7" x14ac:dyDescent="0.2">
      <c r="C113" s="65">
        <f>ACTION!$S$26</f>
        <v>43777</v>
      </c>
      <c r="D113" s="131">
        <f ca="1">ACTION!$R$31</f>
        <v>0.46875000000000006</v>
      </c>
      <c r="E113" s="66" t="str">
        <f ca="1">INDIRECT("ACTION!S31")</f>
        <v>FLATLINERS (1990)</v>
      </c>
      <c r="F113" s="88">
        <f ca="1">INDIRECT("ACTION!T31")</f>
        <v>111</v>
      </c>
      <c r="G113" s="67" t="str">
        <f ca="1">ACTION!$U$31</f>
        <v>01:55</v>
      </c>
    </row>
    <row r="114" spans="2:7" x14ac:dyDescent="0.2">
      <c r="C114" s="65">
        <f>ACTION!$S$26</f>
        <v>43777</v>
      </c>
      <c r="D114" s="131">
        <f ca="1">ACTION!$R$32</f>
        <v>0.54861111111111116</v>
      </c>
      <c r="E114" s="66" t="str">
        <f ca="1">INDIRECT("ACTION!S32")</f>
        <v>UNDERWORLD: RISE OF THE LYCANS</v>
      </c>
      <c r="F114" s="88">
        <f ca="1">INDIRECT("ACTION!T32")</f>
        <v>89</v>
      </c>
      <c r="G114" s="67" t="str">
        <f ca="1">ACTION!$U$32</f>
        <v>01:30</v>
      </c>
    </row>
    <row r="115" spans="2:7" x14ac:dyDescent="0.2">
      <c r="C115" s="65">
        <f>ACTION!$S$26</f>
        <v>43777</v>
      </c>
      <c r="D115" s="131">
        <f ca="1">ACTION!$R$33</f>
        <v>0.61111111111111116</v>
      </c>
      <c r="E115" s="66" t="str">
        <f ca="1">INDIRECT("ACTION!S33")</f>
        <v>JOHN CARPENTER'S VAMPIRES</v>
      </c>
      <c r="F115" s="88">
        <f ca="1">INDIRECT("ACTION!T33")</f>
        <v>104</v>
      </c>
      <c r="G115" s="67" t="str">
        <f ca="1">ACTION!$U$33</f>
        <v>01:45</v>
      </c>
    </row>
    <row r="116" spans="2:7" x14ac:dyDescent="0.2">
      <c r="C116" s="65">
        <f>ACTION!$S$26</f>
        <v>43777</v>
      </c>
      <c r="D116" s="131">
        <f ca="1">ACTION!$R$34</f>
        <v>0.68402777777777779</v>
      </c>
      <c r="E116" s="66" t="str">
        <f ca="1">INDIRECT("ACTION!S34")</f>
        <v>ULTRAVIOLET</v>
      </c>
      <c r="F116" s="88">
        <f ca="1">INDIRECT("ACTION!T34")</f>
        <v>84</v>
      </c>
      <c r="G116" s="67" t="str">
        <f ca="1">ACTION!$U$34</f>
        <v>01:25</v>
      </c>
    </row>
    <row r="117" spans="2:7" x14ac:dyDescent="0.2">
      <c r="C117" s="65">
        <f>ACTION!$S$26</f>
        <v>43777</v>
      </c>
      <c r="D117" s="131">
        <f ca="1">ACTION!$R$35</f>
        <v>0.74305555555555558</v>
      </c>
      <c r="E117" s="66" t="str">
        <f ca="1">INDIRECT("ACTION!S35")</f>
        <v>DESPERADO (1995)</v>
      </c>
      <c r="F117" s="88">
        <f ca="1">INDIRECT("ACTION!T35")</f>
        <v>101</v>
      </c>
      <c r="G117" s="67" t="str">
        <f ca="1">ACTION!$U$35</f>
        <v>01:45</v>
      </c>
    </row>
    <row r="118" spans="2:7" x14ac:dyDescent="0.2">
      <c r="C118" s="65">
        <f>ACTION!$S$26</f>
        <v>43777</v>
      </c>
      <c r="D118" s="131">
        <f ca="1">ACTION!$R$36</f>
        <v>0.81597222222222221</v>
      </c>
      <c r="E118" s="66" t="str">
        <f ca="1">INDIRECT("ACTION!S36")</f>
        <v>WHEN A STRANGER CALLS (2006)</v>
      </c>
      <c r="F118" s="88">
        <f ca="1">INDIRECT("ACTION!T36")</f>
        <v>84</v>
      </c>
      <c r="G118" s="67" t="str">
        <f ca="1">ACTION!$U$36</f>
        <v>01:25</v>
      </c>
    </row>
    <row r="119" spans="2:7" x14ac:dyDescent="0.2">
      <c r="C119" s="101">
        <f>ACTION!$S$26</f>
        <v>43777</v>
      </c>
      <c r="D119" s="141">
        <f>ACTION!$R$37</f>
        <v>0.875</v>
      </c>
      <c r="E119" s="102" t="str">
        <f ca="1">INDIRECT("ACTION!S37")</f>
        <v>KIN</v>
      </c>
      <c r="F119" s="103">
        <f ca="1">INDIRECT("ACTION!T37")</f>
        <v>101</v>
      </c>
      <c r="G119" s="67" t="str">
        <f ca="1">ACTION!$U$37</f>
        <v>01:45</v>
      </c>
    </row>
    <row r="120" spans="2:7" x14ac:dyDescent="0.2">
      <c r="C120" s="65">
        <f>ACTION!$S$26</f>
        <v>43777</v>
      </c>
      <c r="D120" s="131">
        <f ca="1">ACTION!$R$38</f>
        <v>0.94791666666666663</v>
      </c>
      <c r="E120" s="66" t="str">
        <f ca="1">INDIRECT("ACTION!S38")</f>
        <v>WILDLING</v>
      </c>
      <c r="F120" s="88">
        <f ca="1">INDIRECT("ACTION!T38")</f>
        <v>89</v>
      </c>
      <c r="G120" s="67" t="str">
        <f ca="1">ACTION!$U$38</f>
        <v>01:30</v>
      </c>
    </row>
    <row r="121" spans="2:7" x14ac:dyDescent="0.2">
      <c r="C121" s="65">
        <f>ACTION!$S$26</f>
        <v>43777</v>
      </c>
      <c r="D121" s="131">
        <f ca="1">ACTION!$R$39</f>
        <v>1.0416666666666519E-2</v>
      </c>
      <c r="E121" s="214" t="str">
        <f ca="1">INDIRECT("ACTION!S39")</f>
        <v>DIRTY LITTLE CLUB SLUTS</v>
      </c>
      <c r="F121" s="215">
        <f ca="1">INDIRECT("ACTION!T39")</f>
        <v>118</v>
      </c>
      <c r="G121" s="67" t="str">
        <f ca="1">ACTION!$U$39</f>
        <v>02:00</v>
      </c>
    </row>
    <row r="122" spans="2:7" x14ac:dyDescent="0.2">
      <c r="C122" s="65">
        <f>ACTION!$S$26</f>
        <v>43777</v>
      </c>
      <c r="D122" s="131">
        <f ca="1">ACTION!$R$40</f>
        <v>9.3749999999999847E-2</v>
      </c>
      <c r="E122" s="214" t="str">
        <f ca="1">INDIRECT("ACTION!S40")</f>
        <v>HOUSEWIVES, THE</v>
      </c>
      <c r="F122" s="215">
        <f ca="1">INDIRECT("ACTION!T40")</f>
        <v>159</v>
      </c>
      <c r="G122" s="67" t="str">
        <f ca="1">ACTION!$U$40</f>
        <v>02:40</v>
      </c>
    </row>
    <row r="123" spans="2:7" x14ac:dyDescent="0.2">
      <c r="C123" s="65">
        <f>ACTION!$S$26</f>
        <v>43777</v>
      </c>
      <c r="D123" s="131">
        <f ca="1">ACTION!$R$41</f>
        <v>0.20486111111111094</v>
      </c>
      <c r="E123" s="66" t="str">
        <f ca="1">INDIRECT("ACTION!S41")</f>
        <v>BREAKOUT (1975)</v>
      </c>
      <c r="F123" s="88">
        <f ca="1">INDIRECT("ACTION!T41")</f>
        <v>93</v>
      </c>
      <c r="G123" s="67" t="str">
        <f ca="1">ACTION!$U$41</f>
        <v>01:35</v>
      </c>
    </row>
    <row r="124" spans="2:7" ht="13.5" thickBot="1" x14ac:dyDescent="0.25">
      <c r="B124" s="73"/>
      <c r="C124" s="71">
        <f>ACTION!$S$26</f>
        <v>43777</v>
      </c>
      <c r="D124" s="130">
        <f ca="1">ACTION!$R$42</f>
        <v>0.27083333333333315</v>
      </c>
      <c r="E124" s="63">
        <f ca="1">INDIRECT("ACTION!S42")</f>
        <v>0</v>
      </c>
      <c r="F124" s="87">
        <f ca="1">INDIRECT("ACTION!T42")</f>
        <v>0</v>
      </c>
      <c r="G124" s="67" t="str">
        <f ca="1">ACTION!$U$42</f>
        <v>00:00</v>
      </c>
    </row>
    <row r="125" spans="2:7" x14ac:dyDescent="0.2">
      <c r="B125" s="50" t="s">
        <v>5</v>
      </c>
      <c r="C125" s="76">
        <f>ACTION!$W$26</f>
        <v>43778</v>
      </c>
      <c r="D125" s="131">
        <f ca="1">ACTION!$V$28</f>
        <v>0.27083333333333343</v>
      </c>
      <c r="E125" s="66">
        <f ca="1">INDIRECT("ACTION!W28")</f>
        <v>0</v>
      </c>
      <c r="F125" s="88">
        <f ca="1">INDIRECT("ACTION!X28")</f>
        <v>0</v>
      </c>
      <c r="G125" s="67" t="str">
        <f ca="1">ACTION!$Y$28</f>
        <v>00:00</v>
      </c>
    </row>
    <row r="126" spans="2:7" x14ac:dyDescent="0.2">
      <c r="C126" s="76">
        <f>ACTION!$W$26</f>
        <v>43778</v>
      </c>
      <c r="D126" s="131">
        <f ca="1">ACTION!$V$29</f>
        <v>0.27083333333333343</v>
      </c>
      <c r="E126" s="66" t="str">
        <f ca="1">INDIRECT("ACTION!W29")</f>
        <v>HUDSON HAWK</v>
      </c>
      <c r="F126" s="88">
        <f ca="1">INDIRECT("ACTION!X29")</f>
        <v>96</v>
      </c>
      <c r="G126" s="67" t="str">
        <f ca="1">ACTION!$Y$29</f>
        <v>01:40</v>
      </c>
    </row>
    <row r="127" spans="2:7" x14ac:dyDescent="0.2">
      <c r="C127" s="76">
        <f>ACTION!$W$26</f>
        <v>43778</v>
      </c>
      <c r="D127" s="131">
        <f ca="1">ACTION!$V$30</f>
        <v>0.34027777777777785</v>
      </c>
      <c r="E127" s="66" t="str">
        <f ca="1">INDIRECT("ACTION!W30")</f>
        <v>GLORIA (1999)</v>
      </c>
      <c r="F127" s="88">
        <f ca="1">INDIRECT("ACTION!X30")</f>
        <v>104</v>
      </c>
      <c r="G127" s="67" t="str">
        <f ca="1">ACTION!$Y$30</f>
        <v>01:45</v>
      </c>
    </row>
    <row r="128" spans="2:7" x14ac:dyDescent="0.2">
      <c r="C128" s="76">
        <f>ACTION!$W$26</f>
        <v>43778</v>
      </c>
      <c r="D128" s="131">
        <f ca="1">ACTION!$V$31</f>
        <v>0.41319444444444453</v>
      </c>
      <c r="E128" s="66" t="str">
        <f ca="1">INDIRECT("ACTION!W31")</f>
        <v>BATTLE LOS ANGELES</v>
      </c>
      <c r="F128" s="88">
        <f ca="1">INDIRECT("ACTION!X31")</f>
        <v>112</v>
      </c>
      <c r="G128" s="67" t="str">
        <f ca="1">ACTION!$Y$31</f>
        <v>01:55</v>
      </c>
    </row>
    <row r="129" spans="2:7" x14ac:dyDescent="0.2">
      <c r="C129" s="76">
        <f>ACTION!$W$26</f>
        <v>43778</v>
      </c>
      <c r="D129" s="131">
        <f ca="1">ACTION!$V$32</f>
        <v>0.49305555555555564</v>
      </c>
      <c r="E129" s="66" t="str">
        <f ca="1">INDIRECT("ACTION!W32")</f>
        <v>MARY SHELLEY'S FRANKENSTEIN</v>
      </c>
      <c r="F129" s="88">
        <f ca="1">INDIRECT("ACTION!X32")</f>
        <v>119</v>
      </c>
      <c r="G129" s="67" t="str">
        <f ca="1">ACTION!$Y$32</f>
        <v>02:00</v>
      </c>
    </row>
    <row r="130" spans="2:7" x14ac:dyDescent="0.2">
      <c r="C130" s="76">
        <f>ACTION!$W$26</f>
        <v>43778</v>
      </c>
      <c r="D130" s="131">
        <f ca="1">ACTION!$V$33</f>
        <v>0.57638888888888895</v>
      </c>
      <c r="E130" s="66" t="str">
        <f ca="1">INDIRECT("ACTION!W33")</f>
        <v>RESIDENT EVIL: AFTERLIFE</v>
      </c>
      <c r="F130" s="88">
        <f ca="1">INDIRECT("ACTION!X33")</f>
        <v>92</v>
      </c>
      <c r="G130" s="67" t="str">
        <f ca="1">ACTION!$Y$33</f>
        <v>01:35</v>
      </c>
    </row>
    <row r="131" spans="2:7" x14ac:dyDescent="0.2">
      <c r="C131" s="76">
        <f>ACTION!$W$26</f>
        <v>43778</v>
      </c>
      <c r="D131" s="131">
        <f ca="1">ACTION!$V$34</f>
        <v>0.64236111111111116</v>
      </c>
      <c r="E131" s="66" t="str">
        <f ca="1">INDIRECT("ACTION!W34")</f>
        <v>I KNOW WHAT YOU DID LAST SUMMER</v>
      </c>
      <c r="F131" s="88">
        <f ca="1">INDIRECT("ACTION!X34")</f>
        <v>97</v>
      </c>
      <c r="G131" s="67" t="str">
        <f ca="1">ACTION!$Y$34</f>
        <v>01:40</v>
      </c>
    </row>
    <row r="132" spans="2:7" x14ac:dyDescent="0.2">
      <c r="C132" s="76">
        <f>ACTION!$W$26</f>
        <v>43778</v>
      </c>
      <c r="D132" s="131">
        <f ca="1">ACTION!$V$35</f>
        <v>0.71180555555555558</v>
      </c>
      <c r="E132" s="66" t="str">
        <f ca="1">INDIRECT("ACTION!W35")</f>
        <v>I STILL KNOW WHAT YOU DID LAST SUMMER</v>
      </c>
      <c r="F132" s="88">
        <f ca="1">INDIRECT("ACTION!X35")</f>
        <v>97</v>
      </c>
      <c r="G132" s="67" t="str">
        <f ca="1">ACTION!$Y$35</f>
        <v>01:40</v>
      </c>
    </row>
    <row r="133" spans="2:7" x14ac:dyDescent="0.2">
      <c r="C133" s="76">
        <f>ACTION!$W$26</f>
        <v>43778</v>
      </c>
      <c r="D133" s="131">
        <f ca="1">ACTION!$V$36</f>
        <v>0.78125</v>
      </c>
      <c r="E133" s="66" t="str">
        <f ca="1">INDIRECT("ACTION!W36")</f>
        <v>AMAZING SPIDER-MAN, THE</v>
      </c>
      <c r="F133" s="88">
        <f ca="1">INDIRECT("ACTION!X36")</f>
        <v>131</v>
      </c>
      <c r="G133" s="67" t="str">
        <f ca="1">ACTION!$Y$36</f>
        <v>02:15</v>
      </c>
    </row>
    <row r="134" spans="2:7" x14ac:dyDescent="0.2">
      <c r="C134" s="104">
        <f>ACTION!$W$26</f>
        <v>43778</v>
      </c>
      <c r="D134" s="141">
        <f>ACTION!$V$37</f>
        <v>0.875</v>
      </c>
      <c r="E134" s="102" t="str">
        <f ca="1">INDIRECT("ACTION!W37")</f>
        <v>QUE DIOS NOS PERDONE</v>
      </c>
      <c r="F134" s="103">
        <f ca="1">INDIRECT("ACTION!X37")</f>
        <v>121</v>
      </c>
      <c r="G134" s="67" t="str">
        <f ca="1">ACTION!$Y$37</f>
        <v>02:05</v>
      </c>
    </row>
    <row r="135" spans="2:7" x14ac:dyDescent="0.2">
      <c r="C135" s="76">
        <f>ACTION!$W$26</f>
        <v>43778</v>
      </c>
      <c r="D135" s="131">
        <f ca="1">ACTION!$V$38</f>
        <v>0.96180555555555558</v>
      </c>
      <c r="E135" s="66" t="str">
        <f ca="1">INDIRECT("ACTION!W38")</f>
        <v>CYBERBULLY</v>
      </c>
      <c r="F135" s="88">
        <f ca="1">INDIRECT("ACTION!X38")</f>
        <v>62</v>
      </c>
      <c r="G135" s="67" t="str">
        <f ca="1">ACTION!$Y$38</f>
        <v>01:05</v>
      </c>
    </row>
    <row r="136" spans="2:7" x14ac:dyDescent="0.2">
      <c r="C136" s="76">
        <f>ACTION!$W$26</f>
        <v>43778</v>
      </c>
      <c r="D136" s="131">
        <f ca="1">ACTION!$V$39</f>
        <v>6.9444444444444198E-3</v>
      </c>
      <c r="E136" s="214" t="str">
        <f ca="1">INDIRECT("ACTION!W39")</f>
        <v>HORNY HOUSEWIVES</v>
      </c>
      <c r="F136" s="215">
        <f ca="1">INDIRECT("ACTION!X39")</f>
        <v>136</v>
      </c>
      <c r="G136" s="67" t="str">
        <f ca="1">ACTION!$Y$39</f>
        <v>02:20</v>
      </c>
    </row>
    <row r="137" spans="2:7" x14ac:dyDescent="0.2">
      <c r="C137" s="76">
        <f>ACTION!$W$26</f>
        <v>43778</v>
      </c>
      <c r="D137" s="131">
        <f ca="1">ACTION!$V$40</f>
        <v>0.10416666666666664</v>
      </c>
      <c r="E137" s="214" t="str">
        <f ca="1">INDIRECT("ACTION!W40")</f>
        <v>GET WET</v>
      </c>
      <c r="F137" s="215">
        <f ca="1">INDIRECT("ACTION!X40")</f>
        <v>119</v>
      </c>
      <c r="G137" s="67" t="str">
        <f ca="1">ACTION!$Y$40</f>
        <v>02:00</v>
      </c>
    </row>
    <row r="138" spans="2:7" x14ac:dyDescent="0.2">
      <c r="C138" s="76">
        <f>ACTION!$W$26</f>
        <v>43778</v>
      </c>
      <c r="D138" s="131">
        <f ca="1">ACTION!$V$41</f>
        <v>0.18749999999999997</v>
      </c>
      <c r="E138" s="66" t="str">
        <f ca="1">INDIRECT("ACTION!W41")</f>
        <v>MAJOR DUNDEE</v>
      </c>
      <c r="F138" s="88">
        <f ca="1">INDIRECT("ACTION!X41")</f>
        <v>118</v>
      </c>
      <c r="G138" s="67" t="str">
        <f ca="1">ACTION!$Y$41</f>
        <v>02:00</v>
      </c>
    </row>
    <row r="139" spans="2:7" ht="13.5" thickBot="1" x14ac:dyDescent="0.25">
      <c r="B139" s="70"/>
      <c r="C139" s="74">
        <f>ACTION!$W$26</f>
        <v>43778</v>
      </c>
      <c r="D139" s="130">
        <f ca="1">ACTION!$V$42</f>
        <v>0.27083333333333331</v>
      </c>
      <c r="E139" s="63">
        <f ca="1">INDIRECT("ACTION!W42")</f>
        <v>0</v>
      </c>
      <c r="F139" s="87">
        <f ca="1">INDIRECT("ACTION!X42")</f>
        <v>0</v>
      </c>
      <c r="G139" s="67" t="str">
        <f ca="1">ACTION!$Y$42</f>
        <v>00:00</v>
      </c>
    </row>
    <row r="140" spans="2:7" x14ac:dyDescent="0.2">
      <c r="B140" s="50" t="s">
        <v>6</v>
      </c>
      <c r="C140" s="76">
        <f>ACTION!$AA$26</f>
        <v>43779</v>
      </c>
      <c r="D140" s="131">
        <f ca="1">ACTION!$Z$28</f>
        <v>0.27083333333333348</v>
      </c>
      <c r="E140" s="66" t="str">
        <f ca="1">INDIRECT("ACTION!AA28")</f>
        <v>PERFECT GUY, THE</v>
      </c>
      <c r="F140" s="88">
        <f ca="1">INDIRECT("ACTION!AB28")</f>
        <v>96</v>
      </c>
      <c r="G140" s="67" t="str">
        <f ca="1">ACTION!$AC$28</f>
        <v>01:40</v>
      </c>
    </row>
    <row r="141" spans="2:7" x14ac:dyDescent="0.2">
      <c r="C141" s="76">
        <f>ACTION!$AA$26</f>
        <v>43779</v>
      </c>
      <c r="D141" s="131">
        <f ca="1">ACTION!$Z$29</f>
        <v>0.3402777777777779</v>
      </c>
      <c r="E141" s="66" t="str">
        <f ca="1">INDIRECT("ACTION!AA29")</f>
        <v>TEXAS CHAINSAW MASSACRE: THE NEXT GENERATION</v>
      </c>
      <c r="F141" s="88">
        <f ca="1">INDIRECT("ACTION!AB29")</f>
        <v>84</v>
      </c>
      <c r="G141" s="67" t="str">
        <f ca="1">ACTION!$AC$29</f>
        <v>01:25</v>
      </c>
    </row>
    <row r="142" spans="2:7" x14ac:dyDescent="0.2">
      <c r="C142" s="76">
        <f>ACTION!$AA$26</f>
        <v>43779</v>
      </c>
      <c r="D142" s="131">
        <f ca="1">ACTION!$Z$30</f>
        <v>0.39930555555555569</v>
      </c>
      <c r="E142" s="66" t="str">
        <f ca="1">INDIRECT("ACTION!AA30")</f>
        <v>EYES OF LAURA MARS, THE (1978)</v>
      </c>
      <c r="F142" s="88">
        <f ca="1">INDIRECT("ACTION!AB30")</f>
        <v>101</v>
      </c>
      <c r="G142" s="67" t="str">
        <f ca="1">ACTION!$AC$30</f>
        <v>01:45</v>
      </c>
    </row>
    <row r="143" spans="2:7" x14ac:dyDescent="0.2">
      <c r="C143" s="76">
        <f>ACTION!$AA$26</f>
        <v>43779</v>
      </c>
      <c r="D143" s="131">
        <f ca="1">ACTION!$Z$31</f>
        <v>0.47222222222222238</v>
      </c>
      <c r="E143" s="66" t="str">
        <f ca="1">INDIRECT("ACTION!AA31")</f>
        <v>TOURIST, THE</v>
      </c>
      <c r="F143" s="88">
        <f ca="1">INDIRECT("ACTION!AB31")</f>
        <v>101</v>
      </c>
      <c r="G143" s="67" t="str">
        <f ca="1">ACTION!$AC$31</f>
        <v>01:45</v>
      </c>
    </row>
    <row r="144" spans="2:7" x14ac:dyDescent="0.2">
      <c r="C144" s="76">
        <f>ACTION!$AA$26</f>
        <v>43779</v>
      </c>
      <c r="D144" s="131">
        <f ca="1">ACTION!$Z$32</f>
        <v>0.54513888888888906</v>
      </c>
      <c r="E144" s="66" t="str">
        <f ca="1">INDIRECT("ACTION!AA32")</f>
        <v>MONEY TRAIN</v>
      </c>
      <c r="F144" s="88">
        <f ca="1">INDIRECT("ACTION!AB32")</f>
        <v>106</v>
      </c>
      <c r="G144" s="67" t="str">
        <f ca="1">ACTION!$AC$32</f>
        <v>01:50</v>
      </c>
    </row>
    <row r="145" spans="1:7" x14ac:dyDescent="0.2">
      <c r="C145" s="76">
        <f>ACTION!$AA$26</f>
        <v>43779</v>
      </c>
      <c r="D145" s="131">
        <f ca="1">ACTION!$Z$33</f>
        <v>0.6215277777777779</v>
      </c>
      <c r="E145" s="66" t="str">
        <f ca="1">INDIRECT("ACTION!AA33")</f>
        <v>STRIKING DISTANCE</v>
      </c>
      <c r="F145" s="88">
        <f ca="1">INDIRECT("ACTION!AB33")</f>
        <v>98</v>
      </c>
      <c r="G145" s="67" t="str">
        <f ca="1">ACTION!$AC$33</f>
        <v>01:40</v>
      </c>
    </row>
    <row r="146" spans="1:7" x14ac:dyDescent="0.2">
      <c r="C146" s="76">
        <f>ACTION!$AA$26</f>
        <v>43779</v>
      </c>
      <c r="D146" s="131">
        <f ca="1">ACTION!$Z$34</f>
        <v>0.69097222222222232</v>
      </c>
      <c r="E146" s="66" t="str">
        <f ca="1">INDIRECT("ACTION!AA34")</f>
        <v>STREET FIGHTER (1994)</v>
      </c>
      <c r="F146" s="88">
        <f ca="1">INDIRECT("ACTION!AB34")</f>
        <v>98</v>
      </c>
      <c r="G146" s="67" t="str">
        <f ca="1">ACTION!$AC$34</f>
        <v>01:40</v>
      </c>
    </row>
    <row r="147" spans="1:7" x14ac:dyDescent="0.2">
      <c r="C147" s="76">
        <f>ACTION!$AA$26</f>
        <v>43779</v>
      </c>
      <c r="D147" s="131">
        <f ca="1">ACTION!$Z$35</f>
        <v>0.76041666666666674</v>
      </c>
      <c r="E147" s="66" t="str">
        <f ca="1">INDIRECT("ACTION!AA35")</f>
        <v>CYBERBULLY</v>
      </c>
      <c r="F147" s="88">
        <f ca="1">INDIRECT("ACTION!AB35")</f>
        <v>62</v>
      </c>
      <c r="G147" s="67" t="str">
        <f ca="1">ACTION!$AC$35</f>
        <v>01:05</v>
      </c>
    </row>
    <row r="148" spans="1:7" x14ac:dyDescent="0.2">
      <c r="C148" s="76">
        <f>ACTION!$AA$26</f>
        <v>43779</v>
      </c>
      <c r="D148" s="131">
        <f ca="1">ACTION!$Z$36</f>
        <v>0.80555555555555558</v>
      </c>
      <c r="E148" s="66" t="str">
        <f ca="1">INDIRECT("ACTION!AA36")</f>
        <v>CARRIE (2013)</v>
      </c>
      <c r="F148" s="88">
        <f ca="1">INDIRECT("ACTION!AB36")</f>
        <v>96</v>
      </c>
      <c r="G148" s="67" t="str">
        <f ca="1">ACTION!$AC$36</f>
        <v>01:40</v>
      </c>
    </row>
    <row r="149" spans="1:7" x14ac:dyDescent="0.2">
      <c r="C149" s="104">
        <f>ACTION!$AA$26</f>
        <v>43779</v>
      </c>
      <c r="D149" s="141">
        <f>ACTION!$Z$37</f>
        <v>0.875</v>
      </c>
      <c r="E149" s="102" t="str">
        <f ca="1">INDIRECT("ACTION!AA37")</f>
        <v>TERMINAL</v>
      </c>
      <c r="F149" s="103">
        <f ca="1">INDIRECT("ACTION!AB37")</f>
        <v>92</v>
      </c>
      <c r="G149" s="67" t="str">
        <f ca="1">ACTION!$AC$37</f>
        <v>01:35</v>
      </c>
    </row>
    <row r="150" spans="1:7" x14ac:dyDescent="0.2">
      <c r="C150" s="76">
        <f>ACTION!$AA$26</f>
        <v>43779</v>
      </c>
      <c r="D150" s="131">
        <f ca="1">ACTION!$Z$38</f>
        <v>0.94097222222222221</v>
      </c>
      <c r="E150" s="66" t="str">
        <f ca="1">INDIRECT("ACTION!AA38")</f>
        <v>RENEGADES</v>
      </c>
      <c r="F150" s="88">
        <f ca="1">INDIRECT("ACTION!AB38")</f>
        <v>102</v>
      </c>
      <c r="G150" s="67" t="str">
        <f ca="1">ACTION!$AC$38</f>
        <v>01:45</v>
      </c>
    </row>
    <row r="151" spans="1:7" x14ac:dyDescent="0.2">
      <c r="C151" s="76">
        <f>ACTION!$AA$26</f>
        <v>43779</v>
      </c>
      <c r="D151" s="131">
        <f ca="1">ACTION!$Z$39</f>
        <v>1.388888888888884E-2</v>
      </c>
      <c r="E151" s="214" t="str">
        <f ca="1">INDIRECT("ACTION!AA39")</f>
        <v>SEX ADDICTED</v>
      </c>
      <c r="F151" s="215">
        <f ca="1">INDIRECT("ACTION!AB39")</f>
        <v>121</v>
      </c>
      <c r="G151" s="67" t="str">
        <f ca="1">ACTION!$AC$39</f>
        <v>02:05</v>
      </c>
    </row>
    <row r="152" spans="1:7" x14ac:dyDescent="0.2">
      <c r="C152" s="76">
        <f>ACTION!$AA$26</f>
        <v>43779</v>
      </c>
      <c r="D152" s="131">
        <f ca="1">ACTION!$Z$40</f>
        <v>0.10069444444444441</v>
      </c>
      <c r="E152" s="214" t="str">
        <f ca="1">INDIRECT("ACTION!AA40")</f>
        <v>CULT, THE</v>
      </c>
      <c r="F152" s="215">
        <f ca="1">INDIRECT("ACTION!AB40")</f>
        <v>137</v>
      </c>
      <c r="G152" s="67" t="str">
        <f ca="1">ACTION!$AC$40</f>
        <v>02:20</v>
      </c>
    </row>
    <row r="153" spans="1:7" x14ac:dyDescent="0.2">
      <c r="C153" s="76">
        <f>ACTION!$AA$26</f>
        <v>43779</v>
      </c>
      <c r="D153" s="131">
        <f ca="1">ACTION!$Z$41</f>
        <v>0.19791666666666663</v>
      </c>
      <c r="E153" s="66" t="str">
        <f ca="1">INDIRECT("ACTION!AA41")</f>
        <v>EYES OF LAURA MARS, THE (1978)</v>
      </c>
      <c r="F153" s="88">
        <f ca="1">INDIRECT("ACTION!AB41")</f>
        <v>101</v>
      </c>
      <c r="G153" s="67" t="str">
        <f ca="1">ACTION!$AC$41</f>
        <v>01:45</v>
      </c>
    </row>
    <row r="154" spans="1:7" ht="13.5" thickBot="1" x14ac:dyDescent="0.25">
      <c r="B154" s="70"/>
      <c r="C154" s="82">
        <f>ACTION!$AA$26</f>
        <v>43779</v>
      </c>
      <c r="D154" s="134">
        <f ca="1">ACTION!$Z$42</f>
        <v>0.27083333333333331</v>
      </c>
      <c r="E154" s="83">
        <f ca="1">INDIRECT("ACTION!AA42")</f>
        <v>0</v>
      </c>
      <c r="F154" s="91">
        <f ca="1">INDIRECT("ACTION!AB42")</f>
        <v>0</v>
      </c>
      <c r="G154" s="67" t="str">
        <f ca="1">ACTION!$AC$42</f>
        <v>00:00</v>
      </c>
    </row>
    <row r="155" spans="1:7" x14ac:dyDescent="0.2">
      <c r="A155" s="52"/>
      <c r="B155" s="55" t="s">
        <v>1</v>
      </c>
      <c r="C155" s="81">
        <f>ACTION!$C$46</f>
        <v>43780</v>
      </c>
      <c r="D155" s="131">
        <f ca="1">ACTION!$B$48</f>
        <v>0.27083333333333337</v>
      </c>
      <c r="E155" s="66">
        <f ca="1">INDIRECT("ACTION!C48")</f>
        <v>0</v>
      </c>
      <c r="F155" s="88">
        <f ca="1">INDIRECT("ACTION!D48")</f>
        <v>0</v>
      </c>
      <c r="G155" s="58" t="str">
        <f ca="1">ACTION!$E$48</f>
        <v>00:00</v>
      </c>
    </row>
    <row r="156" spans="1:7" x14ac:dyDescent="0.2">
      <c r="A156" s="52"/>
      <c r="B156" s="55"/>
      <c r="C156" s="81">
        <f>ACTION!$C$46</f>
        <v>43780</v>
      </c>
      <c r="D156" s="131">
        <f ca="1">ACTION!$B$49</f>
        <v>0.27083333333333337</v>
      </c>
      <c r="E156" s="66" t="str">
        <f ca="1">INDIRECT("ACTION!C49")</f>
        <v>NOWHERE TO RUN (1993)</v>
      </c>
      <c r="F156" s="88">
        <f ca="1">INDIRECT("ACTION!D49")</f>
        <v>91</v>
      </c>
      <c r="G156" s="58" t="str">
        <f ca="1">ACTION!$E$49</f>
        <v>01:35</v>
      </c>
    </row>
    <row r="157" spans="1:7" x14ac:dyDescent="0.2">
      <c r="A157" s="52"/>
      <c r="B157" s="55"/>
      <c r="C157" s="81">
        <f>ACTION!$C$46</f>
        <v>43780</v>
      </c>
      <c r="D157" s="131">
        <f ca="1">ACTION!$B$50</f>
        <v>0.33680555555555558</v>
      </c>
      <c r="E157" s="66" t="str">
        <f ca="1">INDIRECT("ACTION!C50")</f>
        <v xml:space="preserve">HOMIES (NL) </v>
      </c>
      <c r="F157" s="88">
        <f ca="1">INDIRECT("ACTION!D50")</f>
        <v>97</v>
      </c>
      <c r="G157" s="58" t="str">
        <f ca="1">ACTION!$E$50</f>
        <v>01:40</v>
      </c>
    </row>
    <row r="158" spans="1:7" x14ac:dyDescent="0.2">
      <c r="A158" s="52"/>
      <c r="B158" s="55"/>
      <c r="C158" s="81">
        <f>ACTION!$C$46</f>
        <v>43780</v>
      </c>
      <c r="D158" s="131">
        <f ca="1">ACTION!$B$51</f>
        <v>0.40625</v>
      </c>
      <c r="E158" s="66" t="str">
        <f ca="1">INDIRECT("ACTION!C51")</f>
        <v>2 GUNS (2013)</v>
      </c>
      <c r="F158" s="88">
        <f ca="1">INDIRECT("ACTION!D51")</f>
        <v>106</v>
      </c>
      <c r="G158" s="58" t="str">
        <f ca="1">ACTION!$E$51</f>
        <v>01:50</v>
      </c>
    </row>
    <row r="159" spans="1:7" x14ac:dyDescent="0.2">
      <c r="A159" s="52"/>
      <c r="B159" s="55"/>
      <c r="C159" s="81">
        <f>ACTION!$C$46</f>
        <v>43780</v>
      </c>
      <c r="D159" s="131">
        <f ca="1">ACTION!$B$52</f>
        <v>0.4826388888888889</v>
      </c>
      <c r="E159" s="66" t="str">
        <f ca="1">INDIRECT("ACTION!C52")</f>
        <v>NET, THE (1995)</v>
      </c>
      <c r="F159" s="88">
        <f ca="1">INDIRECT("ACTION!D52")</f>
        <v>111</v>
      </c>
      <c r="G159" s="58" t="str">
        <f ca="1">ACTION!$E$52</f>
        <v>01:55</v>
      </c>
    </row>
    <row r="160" spans="1:7" x14ac:dyDescent="0.2">
      <c r="A160" s="52"/>
      <c r="B160" s="55"/>
      <c r="C160" s="81">
        <f>ACTION!$C$46</f>
        <v>43780</v>
      </c>
      <c r="D160" s="131">
        <f ca="1">ACTION!$B$53</f>
        <v>0.5625</v>
      </c>
      <c r="E160" s="66" t="str">
        <f ca="1">INDIRECT("ACTION!C53")</f>
        <v>CHAPPIE</v>
      </c>
      <c r="F160" s="88">
        <f ca="1">INDIRECT("ACTION!D53")</f>
        <v>116</v>
      </c>
      <c r="G160" s="58" t="str">
        <f ca="1">ACTION!$E$53</f>
        <v>02:00</v>
      </c>
    </row>
    <row r="161" spans="1:7" x14ac:dyDescent="0.2">
      <c r="A161" s="52"/>
      <c r="B161" s="55"/>
      <c r="C161" s="81">
        <f>ACTION!$C$46</f>
        <v>43780</v>
      </c>
      <c r="D161" s="131">
        <f ca="1">ACTION!$B$54</f>
        <v>0.64583333333333337</v>
      </c>
      <c r="E161" s="66" t="str">
        <f ca="1">INDIRECT("ACTION!C54")</f>
        <v>BLUE STREAK</v>
      </c>
      <c r="F161" s="88">
        <f ca="1">INDIRECT("ACTION!D54")</f>
        <v>91</v>
      </c>
      <c r="G161" s="58" t="str">
        <f ca="1">ACTION!$E$54</f>
        <v>01:35</v>
      </c>
    </row>
    <row r="162" spans="1:7" x14ac:dyDescent="0.2">
      <c r="A162" s="52"/>
      <c r="B162" s="55"/>
      <c r="C162" s="81">
        <f>ACTION!$C$46</f>
        <v>43780</v>
      </c>
      <c r="D162" s="131">
        <f ca="1">ACTION!$B$55</f>
        <v>0.71180555555555558</v>
      </c>
      <c r="E162" s="66" t="str">
        <f ca="1">INDIRECT("ACTION!C55")</f>
        <v>WOMAN, THE</v>
      </c>
      <c r="F162" s="88">
        <f ca="1">INDIRECT("ACTION!D55")</f>
        <v>101</v>
      </c>
      <c r="G162" s="58" t="str">
        <f ca="1">ACTION!$E$55</f>
        <v>01:45</v>
      </c>
    </row>
    <row r="163" spans="1:7" x14ac:dyDescent="0.2">
      <c r="B163" s="55"/>
      <c r="C163" s="81">
        <f>ACTION!$C$46</f>
        <v>43780</v>
      </c>
      <c r="D163" s="131">
        <f ca="1">ACTION!$B$56</f>
        <v>0.78472222222222221</v>
      </c>
      <c r="E163" s="66" t="str">
        <f ca="1">INDIRECT("ACTION!C56")</f>
        <v>BONE TOMAHAWK</v>
      </c>
      <c r="F163" s="88">
        <f ca="1">INDIRECT("ACTION!D56")</f>
        <v>127</v>
      </c>
      <c r="G163" s="58" t="str">
        <f ca="1">ACTION!$E$56</f>
        <v>02:10</v>
      </c>
    </row>
    <row r="164" spans="1:7" x14ac:dyDescent="0.2">
      <c r="B164" s="55"/>
      <c r="C164" s="105">
        <f>ACTION!$C$46</f>
        <v>43780</v>
      </c>
      <c r="D164" s="141">
        <f>ACTION!$B$57</f>
        <v>0.875</v>
      </c>
      <c r="E164" s="102" t="str">
        <f ca="1">INDIRECT("ACTION!C57")</f>
        <v>LODGERS, THE</v>
      </c>
      <c r="F164" s="103">
        <f ca="1">INDIRECT("ACTION!D57")</f>
        <v>91</v>
      </c>
      <c r="G164" s="58" t="str">
        <f ca="1">ACTION!$E$57</f>
        <v>01:35</v>
      </c>
    </row>
    <row r="165" spans="1:7" x14ac:dyDescent="0.2">
      <c r="B165" s="55"/>
      <c r="C165" s="81">
        <f>ACTION!$C$46</f>
        <v>43780</v>
      </c>
      <c r="D165" s="131">
        <f ca="1">ACTION!$B$58</f>
        <v>0.94097222222222221</v>
      </c>
      <c r="E165" s="66" t="str">
        <f ca="1">INDIRECT("ACTION!C58")</f>
        <v>DOWN A DARK HALL</v>
      </c>
      <c r="F165" s="88">
        <f ca="1">INDIRECT("ACTION!D58")</f>
        <v>93</v>
      </c>
      <c r="G165" s="58" t="str">
        <f ca="1">ACTION!$E$58</f>
        <v>01:35</v>
      </c>
    </row>
    <row r="166" spans="1:7" x14ac:dyDescent="0.2">
      <c r="B166" s="55"/>
      <c r="C166" s="81">
        <f>ACTION!$C$46</f>
        <v>43780</v>
      </c>
      <c r="D166" s="131">
        <f ca="1">ACTION!$B$59</f>
        <v>6.9444444444444198E-3</v>
      </c>
      <c r="E166" s="214" t="str">
        <f ca="1">INDIRECT("ACTION!C59")</f>
        <v>HOUSEWIVES, THE</v>
      </c>
      <c r="F166" s="215">
        <f ca="1">INDIRECT("ACTION!D59")</f>
        <v>159</v>
      </c>
      <c r="G166" s="58" t="str">
        <f ca="1">ACTION!$E$59</f>
        <v>02:40</v>
      </c>
    </row>
    <row r="167" spans="1:7" x14ac:dyDescent="0.2">
      <c r="B167" s="55"/>
      <c r="C167" s="81">
        <f>ACTION!$C$46</f>
        <v>43780</v>
      </c>
      <c r="D167" s="131">
        <f ca="1">ACTION!$B$60</f>
        <v>0.11805555555555552</v>
      </c>
      <c r="E167" s="214" t="str">
        <f ca="1">INDIRECT("ACTION!C60")</f>
        <v>DAY IN THE LIFE OF DANNY D, A</v>
      </c>
      <c r="F167" s="215">
        <f ca="1">INDIRECT("ACTION!D60")</f>
        <v>123</v>
      </c>
      <c r="G167" s="58" t="str">
        <f ca="1">ACTION!$E$60</f>
        <v>02:05</v>
      </c>
    </row>
    <row r="168" spans="1:7" x14ac:dyDescent="0.2">
      <c r="B168" s="55"/>
      <c r="C168" s="81">
        <f>ACTION!$C$46</f>
        <v>43780</v>
      </c>
      <c r="D168" s="131">
        <f ca="1">ACTION!$B$61</f>
        <v>0.2048611111111111</v>
      </c>
      <c r="E168" s="66" t="str">
        <f ca="1">INDIRECT("ACTION!C61")</f>
        <v>DEATH WISH</v>
      </c>
      <c r="F168" s="88">
        <f ca="1">INDIRECT("ACTION!D61")</f>
        <v>91</v>
      </c>
      <c r="G168" s="58" t="str">
        <f ca="1">ACTION!$E$61</f>
        <v>01:35</v>
      </c>
    </row>
    <row r="169" spans="1:7" ht="13.5" thickBot="1" x14ac:dyDescent="0.25">
      <c r="B169" s="61"/>
      <c r="C169" s="62">
        <f>ACTION!$C$46</f>
        <v>43780</v>
      </c>
      <c r="D169" s="130">
        <f ca="1">ACTION!$B$62</f>
        <v>0.27083333333333331</v>
      </c>
      <c r="E169" s="63">
        <f ca="1">INDIRECT("ACTION!C62")</f>
        <v>0</v>
      </c>
      <c r="F169" s="87">
        <f ca="1">INDIRECT("ACTION!D62")</f>
        <v>0</v>
      </c>
      <c r="G169" s="58" t="str">
        <f ca="1">ACTION!$E$62</f>
        <v>00:00</v>
      </c>
    </row>
    <row r="170" spans="1:7" x14ac:dyDescent="0.2">
      <c r="A170" s="64"/>
      <c r="B170" s="50" t="s">
        <v>0</v>
      </c>
      <c r="C170" s="65">
        <f>ACTION!$G$46</f>
        <v>43781</v>
      </c>
      <c r="D170" s="131">
        <f ca="1">ACTION!$F$48</f>
        <v>0.27083333333333331</v>
      </c>
      <c r="E170" s="66" t="str">
        <f ca="1">INDIRECT("ACTION!G48")</f>
        <v>POUND OF FLESH</v>
      </c>
      <c r="F170" s="88">
        <f ca="1">INDIRECT("ACTION!H48")</f>
        <v>101</v>
      </c>
      <c r="G170" s="58" t="str">
        <f ca="1">ACTION!$I$48</f>
        <v>01:45</v>
      </c>
    </row>
    <row r="171" spans="1:7" x14ac:dyDescent="0.2">
      <c r="C171" s="65">
        <f>ACTION!$G$46</f>
        <v>43781</v>
      </c>
      <c r="D171" s="131">
        <f ca="1">ACTION!$F$49</f>
        <v>0.34375</v>
      </c>
      <c r="E171" s="66" t="str">
        <f ca="1">INDIRECT("ACTION!G49")</f>
        <v>IN THE LINE OF FIRE</v>
      </c>
      <c r="F171" s="88">
        <f ca="1">INDIRECT("ACTION!H49")</f>
        <v>124</v>
      </c>
      <c r="G171" s="58" t="str">
        <f ca="1">ACTION!$I$49</f>
        <v>02:05</v>
      </c>
    </row>
    <row r="172" spans="1:7" x14ac:dyDescent="0.2">
      <c r="C172" s="65">
        <f>ACTION!$G$46</f>
        <v>43781</v>
      </c>
      <c r="D172" s="131">
        <f ca="1">ACTION!$F$50</f>
        <v>0.43055555555555558</v>
      </c>
      <c r="E172" s="66" t="str">
        <f ca="1">INDIRECT("ACTION!G50")</f>
        <v>TOKAREV</v>
      </c>
      <c r="F172" s="88">
        <f ca="1">INDIRECT("ACTION!H50")</f>
        <v>96</v>
      </c>
      <c r="G172" s="58" t="str">
        <f ca="1">ACTION!$I$50</f>
        <v>01:40</v>
      </c>
    </row>
    <row r="173" spans="1:7" x14ac:dyDescent="0.2">
      <c r="C173" s="65">
        <f>ACTION!$G$46</f>
        <v>43781</v>
      </c>
      <c r="D173" s="131">
        <f ca="1">ACTION!$F$51</f>
        <v>0.5</v>
      </c>
      <c r="E173" s="66" t="str">
        <f ca="1">INDIRECT("ACTION!G51")</f>
        <v>MACHINE, THE (KEW)</v>
      </c>
      <c r="F173" s="88">
        <f ca="1">INDIRECT("ACTION!H51")</f>
        <v>87</v>
      </c>
      <c r="G173" s="58" t="str">
        <f ca="1">ACTION!$I$51</f>
        <v>01:30</v>
      </c>
    </row>
    <row r="174" spans="1:7" x14ac:dyDescent="0.2">
      <c r="C174" s="65">
        <f>ACTION!$G$46</f>
        <v>43781</v>
      </c>
      <c r="D174" s="131">
        <f ca="1">ACTION!$F$52</f>
        <v>0.5625</v>
      </c>
      <c r="E174" s="66" t="str">
        <f ca="1">INDIRECT("ACTION!G52")</f>
        <v>ATLANTIS DOWN</v>
      </c>
      <c r="F174" s="88">
        <f ca="1">INDIRECT("ACTION!H52")</f>
        <v>86</v>
      </c>
      <c r="G174" s="58" t="str">
        <f ca="1">ACTION!$I$52</f>
        <v>01:30</v>
      </c>
    </row>
    <row r="175" spans="1:7" x14ac:dyDescent="0.2">
      <c r="C175" s="65">
        <f>ACTION!$G$46</f>
        <v>43781</v>
      </c>
      <c r="D175" s="131">
        <f ca="1">ACTION!$F$53</f>
        <v>0.625</v>
      </c>
      <c r="E175" s="66" t="str">
        <f ca="1">INDIRECT("ACTION!G53")</f>
        <v>EVERLY</v>
      </c>
      <c r="F175" s="88">
        <f ca="1">INDIRECT("ACTION!H53")</f>
        <v>89</v>
      </c>
      <c r="G175" s="58" t="str">
        <f ca="1">ACTION!$I$53</f>
        <v>01:30</v>
      </c>
    </row>
    <row r="176" spans="1:7" x14ac:dyDescent="0.2">
      <c r="C176" s="65">
        <f>ACTION!$G$46</f>
        <v>43781</v>
      </c>
      <c r="D176" s="131">
        <f ca="1">ACTION!$F$54</f>
        <v>0.6875</v>
      </c>
      <c r="E176" s="66" t="str">
        <f ca="1">INDIRECT("ACTION!G54")</f>
        <v>HEIST</v>
      </c>
      <c r="F176" s="88">
        <f ca="1">INDIRECT("ACTION!H54")</f>
        <v>89</v>
      </c>
      <c r="G176" s="58" t="str">
        <f ca="1">ACTION!$I$54</f>
        <v>01:30</v>
      </c>
    </row>
    <row r="177" spans="2:7" x14ac:dyDescent="0.2">
      <c r="C177" s="65">
        <f>ACTION!$G$46</f>
        <v>43781</v>
      </c>
      <c r="D177" s="131">
        <f ca="1">ACTION!$F$55</f>
        <v>0.75</v>
      </c>
      <c r="E177" s="66" t="str">
        <f ca="1">INDIRECT("ACTION!G55")</f>
        <v>KILLING SEASON</v>
      </c>
      <c r="F177" s="88">
        <f ca="1">INDIRECT("ACTION!H55")</f>
        <v>88</v>
      </c>
      <c r="G177" s="58" t="str">
        <f ca="1">ACTION!$I$55</f>
        <v>01:30</v>
      </c>
    </row>
    <row r="178" spans="2:7" x14ac:dyDescent="0.2">
      <c r="C178" s="65">
        <f>ACTION!$G$46</f>
        <v>43781</v>
      </c>
      <c r="D178" s="131">
        <f ca="1">ACTION!$F$56</f>
        <v>0.8125</v>
      </c>
      <c r="E178" s="66" t="str">
        <f ca="1">INDIRECT("ACTION!G56")</f>
        <v>TEKKEN</v>
      </c>
      <c r="F178" s="88">
        <f ca="1">INDIRECT("ACTION!H56")</f>
        <v>88</v>
      </c>
      <c r="G178" s="58" t="str">
        <f ca="1">ACTION!$I$56</f>
        <v>01:30</v>
      </c>
    </row>
    <row r="179" spans="2:7" x14ac:dyDescent="0.2">
      <c r="C179" s="101">
        <f>ACTION!$G$46</f>
        <v>43781</v>
      </c>
      <c r="D179" s="141">
        <f>ACTION!$F$57</f>
        <v>0.875</v>
      </c>
      <c r="E179" s="102" t="str">
        <f ca="1">INDIRECT("ACTION!G57")</f>
        <v>FIRST KILL</v>
      </c>
      <c r="F179" s="103">
        <f ca="1">INDIRECT("ACTION!H57")</f>
        <v>98</v>
      </c>
      <c r="G179" s="58" t="str">
        <f ca="1">ACTION!$I$57</f>
        <v>01:40</v>
      </c>
    </row>
    <row r="180" spans="2:7" x14ac:dyDescent="0.2">
      <c r="C180" s="65">
        <f>ACTION!$G$46</f>
        <v>43781</v>
      </c>
      <c r="D180" s="131">
        <f ca="1">ACTION!$F$58</f>
        <v>0.94444444444444442</v>
      </c>
      <c r="E180" s="66" t="str">
        <f ca="1">INDIRECT("ACTION!G58")</f>
        <v>DARK CRIMES</v>
      </c>
      <c r="F180" s="88">
        <f ca="1">INDIRECT("ACTION!H58")</f>
        <v>89</v>
      </c>
      <c r="G180" s="58" t="str">
        <f ca="1">ACTION!$I$58</f>
        <v>01:30</v>
      </c>
    </row>
    <row r="181" spans="2:7" x14ac:dyDescent="0.2">
      <c r="C181" s="65">
        <f>ACTION!$G$46</f>
        <v>43781</v>
      </c>
      <c r="D181" s="131">
        <f ca="1">ACTION!$F$59</f>
        <v>6.9444444444444198E-3</v>
      </c>
      <c r="E181" s="214" t="str">
        <f ca="1">INDIRECT("ACTION!G59")</f>
        <v>WHORE HOTEL</v>
      </c>
      <c r="F181" s="215">
        <f ca="1">INDIRECT("ACTION!H59")</f>
        <v>142</v>
      </c>
      <c r="G181" s="58" t="str">
        <f ca="1">ACTION!$I$59</f>
        <v>02:25</v>
      </c>
    </row>
    <row r="182" spans="2:7" x14ac:dyDescent="0.2">
      <c r="C182" s="65">
        <f>ACTION!$G$46</f>
        <v>43781</v>
      </c>
      <c r="D182" s="131">
        <f ca="1">ACTION!$F$60</f>
        <v>0.10763888888888885</v>
      </c>
      <c r="E182" s="214" t="str">
        <f ca="1">INDIRECT("ACTION!G60")</f>
        <v>MY SWEET GIRLS 3</v>
      </c>
      <c r="F182" s="215">
        <f ca="1">INDIRECT("ACTION!H60")</f>
        <v>108</v>
      </c>
      <c r="G182" s="58" t="str">
        <f ca="1">ACTION!$I$60</f>
        <v>01:50</v>
      </c>
    </row>
    <row r="183" spans="2:7" x14ac:dyDescent="0.2">
      <c r="C183" s="65">
        <f>ACTION!$G$46</f>
        <v>43781</v>
      </c>
      <c r="D183" s="131">
        <f ca="1">ACTION!$F$61</f>
        <v>0.18402777777777773</v>
      </c>
      <c r="E183" s="66" t="str">
        <f ca="1">INDIRECT("ACTION!G61")</f>
        <v>MAN WHO WOULD BE KING, THE</v>
      </c>
      <c r="F183" s="88">
        <f ca="1">INDIRECT("ACTION!H61")</f>
        <v>124</v>
      </c>
      <c r="G183" s="58" t="str">
        <f ca="1">ACTION!$I$61</f>
        <v>02:05</v>
      </c>
    </row>
    <row r="184" spans="2:7" ht="13.5" thickBot="1" x14ac:dyDescent="0.25">
      <c r="B184" s="70"/>
      <c r="C184" s="71">
        <f>ACTION!$G$46</f>
        <v>43781</v>
      </c>
      <c r="D184" s="130">
        <f ca="1">ACTION!$F$62</f>
        <v>0.27083333333333331</v>
      </c>
      <c r="E184" s="63">
        <f ca="1">INDIRECT("ACTION!G62")</f>
        <v>0</v>
      </c>
      <c r="F184" s="87">
        <f ca="1">INDIRECT("ACTION!H62")</f>
        <v>0</v>
      </c>
      <c r="G184" s="58" t="str">
        <f ca="1">ACTION!$I$62</f>
        <v>00:00</v>
      </c>
    </row>
    <row r="185" spans="2:7" x14ac:dyDescent="0.2">
      <c r="B185" s="50" t="s">
        <v>2</v>
      </c>
      <c r="C185" s="65">
        <f>ACTION!$K$46</f>
        <v>43782</v>
      </c>
      <c r="D185" s="131">
        <f ca="1">ACTION!$J$48</f>
        <v>0.27083333333333326</v>
      </c>
      <c r="E185" s="66" t="str">
        <f ca="1">INDIRECT("ACTION!K48")</f>
        <v>VENDETTA</v>
      </c>
      <c r="F185" s="88">
        <f ca="1">INDIRECT("ACTION!L48")</f>
        <v>103</v>
      </c>
      <c r="G185" s="58" t="str">
        <f ca="1">ACTION!$M$48</f>
        <v>01:45</v>
      </c>
    </row>
    <row r="186" spans="2:7" x14ac:dyDescent="0.2">
      <c r="C186" s="65">
        <f>ACTION!$K$46</f>
        <v>43782</v>
      </c>
      <c r="D186" s="131">
        <f ca="1">ACTION!$J$49</f>
        <v>0.34374999999999994</v>
      </c>
      <c r="E186" s="66" t="str">
        <f ca="1">INDIRECT("ACTION!K49")</f>
        <v>FREE FIRE</v>
      </c>
      <c r="F186" s="88">
        <f ca="1">INDIRECT("ACTION!L49")</f>
        <v>87</v>
      </c>
      <c r="G186" s="58" t="str">
        <f ca="1">ACTION!$M$49</f>
        <v>01:30</v>
      </c>
    </row>
    <row r="187" spans="2:7" x14ac:dyDescent="0.2">
      <c r="C187" s="65">
        <f>ACTION!$K$46</f>
        <v>43782</v>
      </c>
      <c r="D187" s="131">
        <f ca="1">ACTION!$J$50</f>
        <v>0.40624999999999994</v>
      </c>
      <c r="E187" s="66" t="str">
        <f ca="1">INDIRECT("ACTION!K50")</f>
        <v>SCENIC ROUTE</v>
      </c>
      <c r="F187" s="88">
        <f ca="1">INDIRECT("ACTION!L50")</f>
        <v>83</v>
      </c>
      <c r="G187" s="58" t="str">
        <f ca="1">ACTION!$M$50</f>
        <v>01:25</v>
      </c>
    </row>
    <row r="188" spans="2:7" x14ac:dyDescent="0.2">
      <c r="C188" s="65">
        <f>ACTION!$K$46</f>
        <v>43782</v>
      </c>
      <c r="D188" s="131">
        <f ca="1">ACTION!$J$51</f>
        <v>0.46527777777777773</v>
      </c>
      <c r="E188" s="66" t="str">
        <f ca="1">INDIRECT("ACTION!K51")</f>
        <v>WASTELAND (BANKSIDE)</v>
      </c>
      <c r="F188" s="88">
        <f ca="1">INDIRECT("ACTION!L51")</f>
        <v>106</v>
      </c>
      <c r="G188" s="58" t="str">
        <f ca="1">ACTION!$M$51</f>
        <v>01:50</v>
      </c>
    </row>
    <row r="189" spans="2:7" x14ac:dyDescent="0.2">
      <c r="C189" s="65">
        <f>ACTION!$K$46</f>
        <v>43782</v>
      </c>
      <c r="D189" s="131">
        <f ca="1">ACTION!$J$52</f>
        <v>0.54166666666666663</v>
      </c>
      <c r="E189" s="66" t="str">
        <f ca="1">INDIRECT("ACTION!K52")</f>
        <v>FOREST, THE</v>
      </c>
      <c r="F189" s="88">
        <f ca="1">INDIRECT("ACTION!L52")</f>
        <v>91</v>
      </c>
      <c r="G189" s="58" t="str">
        <f ca="1">ACTION!$M$52</f>
        <v>01:35</v>
      </c>
    </row>
    <row r="190" spans="2:7" x14ac:dyDescent="0.2">
      <c r="C190" s="65">
        <f>ACTION!$K$46</f>
        <v>43782</v>
      </c>
      <c r="D190" s="131">
        <f ca="1">ACTION!$J$53</f>
        <v>0.60763888888888884</v>
      </c>
      <c r="E190" s="66" t="str">
        <f ca="1">INDIRECT("ACTION!K53")</f>
        <v>CHINESE ZODIAC</v>
      </c>
      <c r="F190" s="88">
        <f ca="1">INDIRECT("ACTION!L53")</f>
        <v>106</v>
      </c>
      <c r="G190" s="58" t="str">
        <f ca="1">ACTION!$M$53</f>
        <v>01:50</v>
      </c>
    </row>
    <row r="191" spans="2:7" x14ac:dyDescent="0.2">
      <c r="C191" s="65">
        <f>ACTION!$K$46</f>
        <v>43782</v>
      </c>
      <c r="D191" s="131">
        <f ca="1">ACTION!$J$54</f>
        <v>0.68402777777777779</v>
      </c>
      <c r="E191" s="66" t="str">
        <f ca="1">INDIRECT("ACTION!K54")</f>
        <v>IT COMES AT NIGHT</v>
      </c>
      <c r="F191" s="88">
        <f ca="1">INDIRECT("ACTION!L54")</f>
        <v>88</v>
      </c>
      <c r="G191" s="58" t="str">
        <f ca="1">ACTION!$M$54</f>
        <v>01:30</v>
      </c>
    </row>
    <row r="192" spans="2:7" x14ac:dyDescent="0.2">
      <c r="C192" s="65">
        <f>ACTION!$K$46</f>
        <v>43782</v>
      </c>
      <c r="D192" s="131">
        <f ca="1">ACTION!$J$55</f>
        <v>0.74652777777777779</v>
      </c>
      <c r="E192" s="66" t="str">
        <f ca="1">INDIRECT("ACTION!K55")</f>
        <v>BLACKWAY (FKA GO WITH ME)</v>
      </c>
      <c r="F192" s="88">
        <f ca="1">INDIRECT("ACTION!L55")</f>
        <v>87</v>
      </c>
      <c r="G192" s="58" t="str">
        <f ca="1">ACTION!$M$55</f>
        <v>01:30</v>
      </c>
    </row>
    <row r="193" spans="2:7" x14ac:dyDescent="0.2">
      <c r="C193" s="65">
        <f>ACTION!$K$46</f>
        <v>43782</v>
      </c>
      <c r="D193" s="131">
        <f ca="1">ACTION!$J$56</f>
        <v>0.80902777777777779</v>
      </c>
      <c r="E193" s="66" t="str">
        <f ca="1">INDIRECT("ACTION!K56")</f>
        <v>LAST SURVIVORS, THE</v>
      </c>
      <c r="F193" s="88">
        <f ca="1">INDIRECT("ACTION!L56")</f>
        <v>92</v>
      </c>
      <c r="G193" s="58" t="str">
        <f ca="1">ACTION!$M$56</f>
        <v>01:35</v>
      </c>
    </row>
    <row r="194" spans="2:7" x14ac:dyDescent="0.2">
      <c r="C194" s="101">
        <f>ACTION!$K$46</f>
        <v>43782</v>
      </c>
      <c r="D194" s="141">
        <f>ACTION!$J$57</f>
        <v>0.875</v>
      </c>
      <c r="E194" s="102" t="str">
        <f ca="1">INDIRECT("ACTION!K57")</f>
        <v>SICARIO: DAY OF THE SOLDADO</v>
      </c>
      <c r="F194" s="103">
        <f ca="1">INDIRECT("ACTION!L57")</f>
        <v>118</v>
      </c>
      <c r="G194" s="58" t="str">
        <f ca="1">ACTION!$M$57</f>
        <v>02:00</v>
      </c>
    </row>
    <row r="195" spans="2:7" x14ac:dyDescent="0.2">
      <c r="C195" s="65">
        <f>ACTION!$K$46</f>
        <v>43782</v>
      </c>
      <c r="D195" s="131">
        <f ca="1">ACTION!$J$58</f>
        <v>0.95833333333333337</v>
      </c>
      <c r="E195" s="66" t="str">
        <f ca="1">INDIRECT("ACTION!K58")</f>
        <v>ALL THE DEVIL'S MEN</v>
      </c>
      <c r="F195" s="88">
        <f ca="1">INDIRECT("ACTION!L58")</f>
        <v>96</v>
      </c>
      <c r="G195" s="58" t="str">
        <f ca="1">ACTION!$M$58</f>
        <v>01:40</v>
      </c>
    </row>
    <row r="196" spans="2:7" x14ac:dyDescent="0.2">
      <c r="C196" s="65">
        <f>ACTION!$K$46</f>
        <v>43782</v>
      </c>
      <c r="D196" s="131">
        <f ca="1">ACTION!$J$59</f>
        <v>2.7777777777777901E-2</v>
      </c>
      <c r="E196" s="214" t="str">
        <f ca="1">INDIRECT("ACTION!K59")</f>
        <v>FUCK DOLLZ</v>
      </c>
      <c r="F196" s="215">
        <f ca="1">INDIRECT("ACTION!L59")</f>
        <v>151</v>
      </c>
      <c r="G196" s="58" t="str">
        <f ca="1">ACTION!$M$59</f>
        <v>02:35</v>
      </c>
    </row>
    <row r="197" spans="2:7" x14ac:dyDescent="0.2">
      <c r="C197" s="65">
        <f>ACTION!$K$46</f>
        <v>43782</v>
      </c>
      <c r="D197" s="131">
        <f ca="1">ACTION!$J$60</f>
        <v>0.1354166666666668</v>
      </c>
      <c r="E197" s="214" t="str">
        <f ca="1">INDIRECT("ACTION!K60")</f>
        <v>MY BLONDE ANGELS</v>
      </c>
      <c r="F197" s="215">
        <f ca="1">INDIRECT("ACTION!L60")</f>
        <v>96</v>
      </c>
      <c r="G197" s="58" t="str">
        <f ca="1">ACTION!$M$60</f>
        <v>01:40</v>
      </c>
    </row>
    <row r="198" spans="2:7" x14ac:dyDescent="0.2">
      <c r="C198" s="65">
        <f>ACTION!$K$46</f>
        <v>43782</v>
      </c>
      <c r="D198" s="131">
        <f ca="1">ACTION!$J$61</f>
        <v>0.20486111111111122</v>
      </c>
      <c r="E198" s="66" t="str">
        <f ca="1">INDIRECT("ACTION!K61")</f>
        <v>HARD TIMES</v>
      </c>
      <c r="F198" s="88">
        <f ca="1">INDIRECT("ACTION!L61")</f>
        <v>91</v>
      </c>
      <c r="G198" s="58" t="str">
        <f ca="1">ACTION!$M$61</f>
        <v>01:35</v>
      </c>
    </row>
    <row r="199" spans="2:7" ht="13.5" thickBot="1" x14ac:dyDescent="0.25">
      <c r="B199" s="70"/>
      <c r="C199" s="71">
        <f>ACTION!$K$46</f>
        <v>43782</v>
      </c>
      <c r="D199" s="130">
        <f ca="1">ACTION!$J$62</f>
        <v>0.27083333333333343</v>
      </c>
      <c r="E199" s="63">
        <f ca="1">INDIRECT("ACTION!K62")</f>
        <v>0</v>
      </c>
      <c r="F199" s="87">
        <f ca="1">INDIRECT("ACTION!L62")</f>
        <v>0</v>
      </c>
      <c r="G199" s="58" t="str">
        <f ca="1">ACTION!$M$62</f>
        <v>00:00</v>
      </c>
    </row>
    <row r="200" spans="2:7" x14ac:dyDescent="0.2">
      <c r="B200" s="50" t="s">
        <v>3</v>
      </c>
      <c r="C200" s="65">
        <f>ACTION!$O$46</f>
        <v>43783</v>
      </c>
      <c r="D200" s="131">
        <f ca="1">ACTION!$N$48</f>
        <v>0.27083333333333343</v>
      </c>
      <c r="E200" s="66" t="str">
        <f ca="1">INDIRECT("ACTION!O48")</f>
        <v>PAGAN KING, THE</v>
      </c>
      <c r="F200" s="88">
        <f ca="1">INDIRECT("ACTION!P48")</f>
        <v>111</v>
      </c>
      <c r="G200" s="58" t="str">
        <f ca="1">ACTION!$Q$48</f>
        <v>01:55</v>
      </c>
    </row>
    <row r="201" spans="2:7" x14ac:dyDescent="0.2">
      <c r="C201" s="65">
        <f>ACTION!$O$46</f>
        <v>43783</v>
      </c>
      <c r="D201" s="131">
        <f ca="1">ACTION!$N$49</f>
        <v>0.35069444444444453</v>
      </c>
      <c r="E201" s="66" t="str">
        <f ca="1">INDIRECT("ACTION!O49")</f>
        <v>BARBER, THE</v>
      </c>
      <c r="F201" s="88">
        <f ca="1">INDIRECT("ACTION!P49")</f>
        <v>87</v>
      </c>
      <c r="G201" s="58" t="str">
        <f ca="1">ACTION!$Q$49</f>
        <v>01:30</v>
      </c>
    </row>
    <row r="202" spans="2:7" x14ac:dyDescent="0.2">
      <c r="C202" s="65">
        <f>ACTION!$O$46</f>
        <v>43783</v>
      </c>
      <c r="D202" s="131">
        <f ca="1">ACTION!$N$50</f>
        <v>0.41319444444444453</v>
      </c>
      <c r="E202" s="66" t="str">
        <f ca="1">INDIRECT("ACTION!O50")</f>
        <v>HOURS</v>
      </c>
      <c r="F202" s="88">
        <f ca="1">INDIRECT("ACTION!P50")</f>
        <v>94</v>
      </c>
      <c r="G202" s="58" t="str">
        <f ca="1">ACTION!$Q$50</f>
        <v>01:35</v>
      </c>
    </row>
    <row r="203" spans="2:7" x14ac:dyDescent="0.2">
      <c r="C203" s="65">
        <f>ACTION!$O$46</f>
        <v>43783</v>
      </c>
      <c r="D203" s="131">
        <f ca="1">ACTION!$N$51</f>
        <v>0.47916666666666674</v>
      </c>
      <c r="E203" s="66" t="str">
        <f ca="1">INDIRECT("ACTION!O51")</f>
        <v>BOY WONDER</v>
      </c>
      <c r="F203" s="88">
        <f ca="1">INDIRECT("ACTION!P51")</f>
        <v>93</v>
      </c>
      <c r="G203" s="58" t="str">
        <f ca="1">ACTION!$Q$51</f>
        <v>01:35</v>
      </c>
    </row>
    <row r="204" spans="2:7" x14ac:dyDescent="0.2">
      <c r="C204" s="65">
        <f>ACTION!$O$46</f>
        <v>43783</v>
      </c>
      <c r="D204" s="131">
        <f ca="1">ACTION!$N$52</f>
        <v>0.54513888888888895</v>
      </c>
      <c r="E204" s="66" t="str">
        <f ca="1">INDIRECT("ACTION!O52")</f>
        <v>I DECLARE WAR</v>
      </c>
      <c r="F204" s="88">
        <f ca="1">INDIRECT("ACTION!P52")</f>
        <v>91</v>
      </c>
      <c r="G204" s="58" t="str">
        <f ca="1">ACTION!$Q$52</f>
        <v>01:35</v>
      </c>
    </row>
    <row r="205" spans="2:7" x14ac:dyDescent="0.2">
      <c r="C205" s="65">
        <f>ACTION!$O$46</f>
        <v>43783</v>
      </c>
      <c r="D205" s="131">
        <f ca="1">ACTION!$N$53</f>
        <v>0.61111111111111116</v>
      </c>
      <c r="E205" s="66" t="str">
        <f ca="1">INDIRECT("ACTION!O53")</f>
        <v>JOHN DOE, VIGILANTE</v>
      </c>
      <c r="F205" s="88">
        <f ca="1">INDIRECT("ACTION!P53")</f>
        <v>91</v>
      </c>
      <c r="G205" s="58" t="str">
        <f ca="1">ACTION!$Q$53</f>
        <v>01:35</v>
      </c>
    </row>
    <row r="206" spans="2:7" x14ac:dyDescent="0.2">
      <c r="C206" s="65">
        <f>ACTION!$O$46</f>
        <v>43783</v>
      </c>
      <c r="D206" s="131">
        <f ca="1">ACTION!$N$54</f>
        <v>0.67708333333333337</v>
      </c>
      <c r="E206" s="66" t="str">
        <f ca="1">INDIRECT("ACTION!O54")</f>
        <v>KREWS</v>
      </c>
      <c r="F206" s="88">
        <f ca="1">INDIRECT("ACTION!P54")</f>
        <v>101</v>
      </c>
      <c r="G206" s="58" t="str">
        <f ca="1">ACTION!$Q$54</f>
        <v>01:45</v>
      </c>
    </row>
    <row r="207" spans="2:7" x14ac:dyDescent="0.2">
      <c r="C207" s="65">
        <f>ACTION!$O$46</f>
        <v>43783</v>
      </c>
      <c r="D207" s="131">
        <f ca="1">ACTION!$N$55</f>
        <v>0.75</v>
      </c>
      <c r="E207" s="66" t="str">
        <f ca="1">INDIRECT("ACTION!O55")</f>
        <v>HOUSE ON HAUNTED HILL</v>
      </c>
      <c r="F207" s="88">
        <f ca="1">INDIRECT("ACTION!P55")</f>
        <v>91</v>
      </c>
      <c r="G207" s="58" t="str">
        <f ca="1">ACTION!$Q$55</f>
        <v>01:35</v>
      </c>
    </row>
    <row r="208" spans="2:7" x14ac:dyDescent="0.2">
      <c r="C208" s="65">
        <f>ACTION!$O$46</f>
        <v>43783</v>
      </c>
      <c r="D208" s="131">
        <f ca="1">ACTION!$N$56</f>
        <v>0.81597222222222221</v>
      </c>
      <c r="E208" s="66" t="str">
        <f ca="1">INDIRECT("ACTION!O56")</f>
        <v>7 MINUTES</v>
      </c>
      <c r="F208" s="88">
        <f ca="1">INDIRECT("ACTION!P56")</f>
        <v>81</v>
      </c>
      <c r="G208" s="58" t="str">
        <f ca="1">ACTION!$Q$56</f>
        <v>01:25</v>
      </c>
    </row>
    <row r="209" spans="2:7" x14ac:dyDescent="0.2">
      <c r="C209" s="101">
        <f>ACTION!$O$46</f>
        <v>43783</v>
      </c>
      <c r="D209" s="141">
        <f>ACTION!$N$57</f>
        <v>0.875</v>
      </c>
      <c r="E209" s="102" t="str">
        <f ca="1">INDIRECT("ACTION!O57")</f>
        <v>SPY WHO DUMPED ME, THE</v>
      </c>
      <c r="F209" s="103">
        <f ca="1">INDIRECT("ACTION!P57")</f>
        <v>113</v>
      </c>
      <c r="G209" s="58" t="str">
        <f ca="1">ACTION!$Q$57</f>
        <v>01:55</v>
      </c>
    </row>
    <row r="210" spans="2:7" x14ac:dyDescent="0.2">
      <c r="C210" s="65">
        <f>ACTION!$O$46</f>
        <v>43783</v>
      </c>
      <c r="D210" s="131">
        <f ca="1">ACTION!$N$58</f>
        <v>0.95486111111111116</v>
      </c>
      <c r="E210" s="66" t="str">
        <f ca="1">INDIRECT("ACTION!O58")</f>
        <v>BRAVEN</v>
      </c>
      <c r="F210" s="88">
        <f ca="1">INDIRECT("ACTION!P58")</f>
        <v>91</v>
      </c>
      <c r="G210" s="58" t="str">
        <f ca="1">ACTION!$Q$58</f>
        <v>01:35</v>
      </c>
    </row>
    <row r="211" spans="2:7" x14ac:dyDescent="0.2">
      <c r="C211" s="65">
        <f>ACTION!$O$46</f>
        <v>43783</v>
      </c>
      <c r="D211" s="131">
        <f ca="1">ACTION!$N$59</f>
        <v>2.0833333333333481E-2</v>
      </c>
      <c r="E211" s="214" t="str">
        <f ca="1">INDIRECT("ACTION!O59")</f>
        <v>ENDING THE WORK WITH GROUP SEX</v>
      </c>
      <c r="F211" s="215">
        <f ca="1">INDIRECT("ACTION!P59")</f>
        <v>117</v>
      </c>
      <c r="G211" s="58" t="str">
        <f ca="1">ACTION!$Q$59</f>
        <v>02:00</v>
      </c>
    </row>
    <row r="212" spans="2:7" x14ac:dyDescent="0.2">
      <c r="C212" s="65">
        <f>ACTION!$O$46</f>
        <v>43783</v>
      </c>
      <c r="D212" s="131">
        <f ca="1">ACTION!$N$60</f>
        <v>0.10416666666666681</v>
      </c>
      <c r="E212" s="214" t="str">
        <f ca="1">INDIRECT("ACTION!O60")</f>
        <v>SUGAR FUCK CANDY</v>
      </c>
      <c r="F212" s="215">
        <f ca="1">INDIRECT("ACTION!P60")</f>
        <v>139</v>
      </c>
      <c r="G212" s="58" t="str">
        <f ca="1">ACTION!$Q$60</f>
        <v>02:20</v>
      </c>
    </row>
    <row r="213" spans="2:7" x14ac:dyDescent="0.2">
      <c r="C213" s="65">
        <f>ACTION!$O$46</f>
        <v>43783</v>
      </c>
      <c r="D213" s="131">
        <f ca="1">ACTION!$N$61</f>
        <v>0.20138888888888903</v>
      </c>
      <c r="E213" s="66" t="str">
        <f ca="1">INDIRECT("ACTION!O61")</f>
        <v>ANDERSON TAPES, THE</v>
      </c>
      <c r="F213" s="88">
        <f ca="1">INDIRECT("ACTION!P61")</f>
        <v>96</v>
      </c>
      <c r="G213" s="58" t="str">
        <f ca="1">ACTION!$Q$61</f>
        <v>01:40</v>
      </c>
    </row>
    <row r="214" spans="2:7" ht="13.5" thickBot="1" x14ac:dyDescent="0.25">
      <c r="B214" s="70"/>
      <c r="C214" s="71">
        <f>ACTION!$O$46</f>
        <v>43783</v>
      </c>
      <c r="D214" s="130">
        <f ca="1">ACTION!$N$62</f>
        <v>0.27083333333333348</v>
      </c>
      <c r="E214" s="63">
        <f ca="1">INDIRECT("ACTION!O62")</f>
        <v>0</v>
      </c>
      <c r="F214" s="87">
        <f ca="1">INDIRECT("ACTION!P62")</f>
        <v>0</v>
      </c>
      <c r="G214" s="58" t="str">
        <f ca="1">ACTION!$Q$62</f>
        <v>00:00</v>
      </c>
    </row>
    <row r="215" spans="2:7" x14ac:dyDescent="0.2">
      <c r="B215" s="50" t="s">
        <v>4</v>
      </c>
      <c r="C215" s="65">
        <f>ACTION!$S$46</f>
        <v>43784</v>
      </c>
      <c r="D215" s="131">
        <f ca="1">ACTION!$R$48</f>
        <v>0.27083333333333348</v>
      </c>
      <c r="E215" s="66" t="str">
        <f ca="1">INDIRECT("ACTION!S48")</f>
        <v>FILTH</v>
      </c>
      <c r="F215" s="88">
        <f ca="1">INDIRECT("ACTION!T48")</f>
        <v>94</v>
      </c>
      <c r="G215" s="58" t="str">
        <f ca="1">ACTION!$U$48</f>
        <v>01:35</v>
      </c>
    </row>
    <row r="216" spans="2:7" x14ac:dyDescent="0.2">
      <c r="C216" s="65">
        <f>ACTION!$S$46</f>
        <v>43784</v>
      </c>
      <c r="D216" s="131">
        <f ca="1">ACTION!$R$49</f>
        <v>0.33680555555555569</v>
      </c>
      <c r="E216" s="66" t="str">
        <f ca="1">INDIRECT("ACTION!S49")</f>
        <v>HUMANITY BUREAU, THE</v>
      </c>
      <c r="F216" s="88">
        <f ca="1">INDIRECT("ACTION!T49")</f>
        <v>91</v>
      </c>
      <c r="G216" s="58" t="str">
        <f ca="1">ACTION!$U$49</f>
        <v>01:35</v>
      </c>
    </row>
    <row r="217" spans="2:7" x14ac:dyDescent="0.2">
      <c r="C217" s="65">
        <f>ACTION!$S$46</f>
        <v>43784</v>
      </c>
      <c r="D217" s="131">
        <f ca="1">ACTION!$R$50</f>
        <v>0.4027777777777779</v>
      </c>
      <c r="E217" s="66" t="str">
        <f ca="1">INDIRECT("ACTION!S50")</f>
        <v>RECALL, THE</v>
      </c>
      <c r="F217" s="88">
        <f ca="1">INDIRECT("ACTION!T50")</f>
        <v>88</v>
      </c>
      <c r="G217" s="58" t="str">
        <f ca="1">ACTION!$U$50</f>
        <v>01:30</v>
      </c>
    </row>
    <row r="218" spans="2:7" x14ac:dyDescent="0.2">
      <c r="C218" s="65">
        <f>ACTION!$S$46</f>
        <v>43784</v>
      </c>
      <c r="D218" s="131">
        <f ca="1">ACTION!$R$51</f>
        <v>0.4652777777777779</v>
      </c>
      <c r="E218" s="66" t="str">
        <f ca="1">INDIRECT("ACTION!S51")</f>
        <v>ASSASSINATION, THE</v>
      </c>
      <c r="F218" s="88">
        <f ca="1">INDIRECT("ACTION!T51")</f>
        <v>91</v>
      </c>
      <c r="G218" s="58" t="str">
        <f ca="1">ACTION!$U$51</f>
        <v>01:35</v>
      </c>
    </row>
    <row r="219" spans="2:7" x14ac:dyDescent="0.2">
      <c r="C219" s="65">
        <f>ACTION!$S$46</f>
        <v>43784</v>
      </c>
      <c r="D219" s="131">
        <f ca="1">ACTION!$R$52</f>
        <v>0.53125000000000011</v>
      </c>
      <c r="E219" s="66" t="str">
        <f ca="1">INDIRECT("ACTION!S52")</f>
        <v>STEPHEN KING'S CELL</v>
      </c>
      <c r="F219" s="88">
        <f ca="1">INDIRECT("ACTION!T52")</f>
        <v>94</v>
      </c>
      <c r="G219" s="58" t="str">
        <f ca="1">ACTION!$U$52</f>
        <v>01:35</v>
      </c>
    </row>
    <row r="220" spans="2:7" x14ac:dyDescent="0.2">
      <c r="C220" s="65">
        <f>ACTION!$S$46</f>
        <v>43784</v>
      </c>
      <c r="D220" s="131">
        <f ca="1">ACTION!$R$53</f>
        <v>0.59722222222222232</v>
      </c>
      <c r="E220" s="66" t="str">
        <f ca="1">INDIRECT("ACTION!S53")</f>
        <v>CARBONE</v>
      </c>
      <c r="F220" s="88">
        <f ca="1">INDIRECT("ACTION!T53")</f>
        <v>101</v>
      </c>
      <c r="G220" s="58" t="str">
        <f ca="1">ACTION!$U$53</f>
        <v>01:45</v>
      </c>
    </row>
    <row r="221" spans="2:7" x14ac:dyDescent="0.2">
      <c r="C221" s="65">
        <f>ACTION!$S$46</f>
        <v>43784</v>
      </c>
      <c r="D221" s="131">
        <f ca="1">ACTION!$R$54</f>
        <v>0.67013888888888895</v>
      </c>
      <c r="E221" s="66" t="str">
        <f ca="1">INDIRECT("ACTION!S54")</f>
        <v>WHAT DOESN'T KILL YOU</v>
      </c>
      <c r="F221" s="88">
        <f ca="1">INDIRECT("ACTION!T54")</f>
        <v>96</v>
      </c>
      <c r="G221" s="58" t="str">
        <f ca="1">ACTION!$U$54</f>
        <v>01:40</v>
      </c>
    </row>
    <row r="222" spans="2:7" x14ac:dyDescent="0.2">
      <c r="C222" s="65">
        <f>ACTION!$S$46</f>
        <v>43784</v>
      </c>
      <c r="D222" s="131">
        <f ca="1">ACTION!$R$55</f>
        <v>0.73958333333333337</v>
      </c>
      <c r="E222" s="66" t="str">
        <f ca="1">INDIRECT("ACTION!S55")</f>
        <v>CODE NAME: THE CLEANER</v>
      </c>
      <c r="F222" s="88">
        <f ca="1">INDIRECT("ACTION!T55")</f>
        <v>88</v>
      </c>
      <c r="G222" s="58" t="str">
        <f ca="1">ACTION!$U$55</f>
        <v>01:30</v>
      </c>
    </row>
    <row r="223" spans="2:7" x14ac:dyDescent="0.2">
      <c r="C223" s="65">
        <f>ACTION!$S$46</f>
        <v>43784</v>
      </c>
      <c r="D223" s="131">
        <f ca="1">ACTION!$R$56</f>
        <v>0.80208333333333337</v>
      </c>
      <c r="E223" s="66" t="str">
        <f ca="1">INDIRECT("ACTION!S56")</f>
        <v>THIS IS YOUR DEATH</v>
      </c>
      <c r="F223" s="88">
        <f ca="1">INDIRECT("ACTION!T56")</f>
        <v>101</v>
      </c>
      <c r="G223" s="58" t="str">
        <f ca="1">ACTION!$U$56</f>
        <v>01:45</v>
      </c>
    </row>
    <row r="224" spans="2:7" x14ac:dyDescent="0.2">
      <c r="C224" s="101">
        <f>ACTION!$S$46</f>
        <v>43784</v>
      </c>
      <c r="D224" s="141">
        <f>ACTION!$R$57</f>
        <v>0.875</v>
      </c>
      <c r="E224" s="102" t="str">
        <f ca="1">INDIRECT("ACTION!S57")</f>
        <v>BLAME</v>
      </c>
      <c r="F224" s="103">
        <f ca="1">INDIRECT("ACTION!T57")</f>
        <v>96</v>
      </c>
      <c r="G224" s="58" t="str">
        <f ca="1">ACTION!$U$57</f>
        <v>01:40</v>
      </c>
    </row>
    <row r="225" spans="2:7" x14ac:dyDescent="0.2">
      <c r="C225" s="65">
        <f>ACTION!$S$46</f>
        <v>43784</v>
      </c>
      <c r="D225" s="131">
        <f ca="1">ACTION!$R$58</f>
        <v>0.94444444444444442</v>
      </c>
      <c r="E225" s="66" t="str">
        <f ca="1">INDIRECT("ACTION!S58")</f>
        <v>CON IS ON, THE</v>
      </c>
      <c r="F225" s="88">
        <f ca="1">INDIRECT("ACTION!T58")</f>
        <v>92</v>
      </c>
      <c r="G225" s="58" t="str">
        <f ca="1">ACTION!$U$58</f>
        <v>01:35</v>
      </c>
    </row>
    <row r="226" spans="2:7" x14ac:dyDescent="0.2">
      <c r="C226" s="65">
        <f>ACTION!$S$46</f>
        <v>43784</v>
      </c>
      <c r="D226" s="131">
        <f ca="1">ACTION!$R$59</f>
        <v>1.0416666666666741E-2</v>
      </c>
      <c r="E226" s="214" t="str">
        <f ca="1">INDIRECT("ACTION!S59")</f>
        <v>YOUNG HARLOTS - DIRTY BUSINESS</v>
      </c>
      <c r="F226" s="215">
        <f ca="1">INDIRECT("ACTION!T59")</f>
        <v>153</v>
      </c>
      <c r="G226" s="58" t="str">
        <f ca="1">ACTION!$U$59</f>
        <v>02:35</v>
      </c>
    </row>
    <row r="227" spans="2:7" x14ac:dyDescent="0.2">
      <c r="C227" s="65">
        <f>ACTION!$S$46</f>
        <v>43784</v>
      </c>
      <c r="D227" s="131">
        <f ca="1">ACTION!$R$60</f>
        <v>0.11805555555555564</v>
      </c>
      <c r="E227" s="214" t="str">
        <f ca="1">INDIRECT("ACTION!S60")</f>
        <v>PUSSY PUMPED TO PERFECTION</v>
      </c>
      <c r="F227" s="215">
        <f ca="1">INDIRECT("ACTION!T60")</f>
        <v>127</v>
      </c>
      <c r="G227" s="58" t="str">
        <f ca="1">ACTION!$U$60</f>
        <v>02:10</v>
      </c>
    </row>
    <row r="228" spans="2:7" x14ac:dyDescent="0.2">
      <c r="C228" s="65">
        <f>ACTION!$S$46</f>
        <v>43784</v>
      </c>
      <c r="D228" s="131">
        <f ca="1">ACTION!$R$61</f>
        <v>0.20833333333333343</v>
      </c>
      <c r="E228" s="66" t="str">
        <f ca="1">INDIRECT("ACTION!S61")</f>
        <v>MAN CALLED SLEDGE, A</v>
      </c>
      <c r="F228" s="88">
        <f ca="1">INDIRECT("ACTION!T61")</f>
        <v>89</v>
      </c>
      <c r="G228" s="58" t="str">
        <f ca="1">ACTION!$U$61</f>
        <v>01:30</v>
      </c>
    </row>
    <row r="229" spans="2:7" ht="13.5" thickBot="1" x14ac:dyDescent="0.25">
      <c r="B229" s="73"/>
      <c r="C229" s="71">
        <f>ACTION!$S$46</f>
        <v>43784</v>
      </c>
      <c r="D229" s="130">
        <f ca="1">ACTION!$R$62</f>
        <v>0.27083333333333343</v>
      </c>
      <c r="E229" s="63">
        <f ca="1">INDIRECT("ACTION!S62")</f>
        <v>0</v>
      </c>
      <c r="F229" s="87">
        <f ca="1">INDIRECT("ACTION!T62")</f>
        <v>0</v>
      </c>
      <c r="G229" s="58" t="str">
        <f ca="1">ACTION!$U$62</f>
        <v>00:00</v>
      </c>
    </row>
    <row r="230" spans="2:7" x14ac:dyDescent="0.2">
      <c r="B230" s="50" t="s">
        <v>5</v>
      </c>
      <c r="C230" s="76">
        <f>ACTION!$W$46</f>
        <v>43785</v>
      </c>
      <c r="D230" s="131">
        <f ca="1">ACTION!$V$48</f>
        <v>0.27083333333333337</v>
      </c>
      <c r="E230" s="66" t="str">
        <f ca="1">INDIRECT("ACTION!W48")</f>
        <v>REMEMBER MY NAME</v>
      </c>
      <c r="F230" s="88">
        <f ca="1">INDIRECT("ACTION!X48")</f>
        <v>91</v>
      </c>
      <c r="G230" s="58" t="str">
        <f ca="1">ACTION!$Y$48</f>
        <v>01:35</v>
      </c>
    </row>
    <row r="231" spans="2:7" x14ac:dyDescent="0.2">
      <c r="C231" s="76">
        <f>ACTION!$W$46</f>
        <v>43785</v>
      </c>
      <c r="D231" s="131">
        <f ca="1">ACTION!$V$49</f>
        <v>0.33680555555555558</v>
      </c>
      <c r="E231" s="66" t="str">
        <f ca="1">INDIRECT("ACTION!W49")</f>
        <v>GREEN HORNET, THE</v>
      </c>
      <c r="F231" s="88">
        <f ca="1">INDIRECT("ACTION!X49")</f>
        <v>116</v>
      </c>
      <c r="G231" s="58" t="str">
        <f ca="1">ACTION!$Y$49</f>
        <v>02:00</v>
      </c>
    </row>
    <row r="232" spans="2:7" x14ac:dyDescent="0.2">
      <c r="C232" s="76">
        <f>ACTION!$W$46</f>
        <v>43785</v>
      </c>
      <c r="D232" s="131">
        <f ca="1">ACTION!$V$50</f>
        <v>0.4201388888888889</v>
      </c>
      <c r="E232" s="66" t="str">
        <f ca="1">INDIRECT("ACTION!W50")</f>
        <v>AN AWKWARD SEXUAL ADVENTURE</v>
      </c>
      <c r="F232" s="88">
        <f ca="1">INDIRECT("ACTION!X50")</f>
        <v>101</v>
      </c>
      <c r="G232" s="58" t="str">
        <f ca="1">ACTION!$Y$50</f>
        <v>01:45</v>
      </c>
    </row>
    <row r="233" spans="2:7" x14ac:dyDescent="0.2">
      <c r="C233" s="76">
        <f>ACTION!$W$46</f>
        <v>43785</v>
      </c>
      <c r="D233" s="131">
        <f ca="1">ACTION!$V$51</f>
        <v>0.49305555555555558</v>
      </c>
      <c r="E233" s="66" t="str">
        <f ca="1">INDIRECT("ACTION!W51")</f>
        <v>TELL</v>
      </c>
      <c r="F233" s="88">
        <f ca="1">INDIRECT("ACTION!X51")</f>
        <v>86</v>
      </c>
      <c r="G233" s="58" t="str">
        <f ca="1">ACTION!$Y$51</f>
        <v>01:30</v>
      </c>
    </row>
    <row r="234" spans="2:7" x14ac:dyDescent="0.2">
      <c r="C234" s="76">
        <f>ACTION!$W$46</f>
        <v>43785</v>
      </c>
      <c r="D234" s="131">
        <f ca="1">ACTION!$V$52</f>
        <v>0.55555555555555558</v>
      </c>
      <c r="E234" s="66" t="str">
        <f ca="1">INDIRECT("ACTION!W52")</f>
        <v>HEIST, THE</v>
      </c>
      <c r="F234" s="88">
        <f ca="1">INDIRECT("ACTION!X52")</f>
        <v>87</v>
      </c>
      <c r="G234" s="58" t="str">
        <f ca="1">ACTION!$Y$52</f>
        <v>01:30</v>
      </c>
    </row>
    <row r="235" spans="2:7" x14ac:dyDescent="0.2">
      <c r="C235" s="76">
        <f>ACTION!$W$46</f>
        <v>43785</v>
      </c>
      <c r="D235" s="131">
        <f ca="1">ACTION!$V$53</f>
        <v>0.61805555555555558</v>
      </c>
      <c r="E235" s="66" t="str">
        <f ca="1">INDIRECT("ACTION!W53")</f>
        <v>TRUST, THE</v>
      </c>
      <c r="F235" s="88">
        <f ca="1">INDIRECT("ACTION!X53")</f>
        <v>88</v>
      </c>
      <c r="G235" s="58" t="str">
        <f ca="1">ACTION!$Y$53</f>
        <v>01:30</v>
      </c>
    </row>
    <row r="236" spans="2:7" x14ac:dyDescent="0.2">
      <c r="C236" s="76">
        <f>ACTION!$W$46</f>
        <v>43785</v>
      </c>
      <c r="D236" s="131">
        <f ca="1">ACTION!$V$54</f>
        <v>0.68055555555555558</v>
      </c>
      <c r="E236" s="66" t="str">
        <f ca="1">INDIRECT("ACTION!W54")</f>
        <v>BARELY LETHAL</v>
      </c>
      <c r="F236" s="88">
        <f ca="1">INDIRECT("ACTION!X54")</f>
        <v>96</v>
      </c>
      <c r="G236" s="58" t="str">
        <f ca="1">ACTION!$Y$54</f>
        <v>01:40</v>
      </c>
    </row>
    <row r="237" spans="2:7" x14ac:dyDescent="0.2">
      <c r="C237" s="76">
        <f>ACTION!$W$46</f>
        <v>43785</v>
      </c>
      <c r="D237" s="131">
        <f ca="1">ACTION!$V$55</f>
        <v>0.75</v>
      </c>
      <c r="E237" s="66" t="str">
        <f ca="1">INDIRECT("ACTION!W55")</f>
        <v>BURIED</v>
      </c>
      <c r="F237" s="88">
        <f ca="1">INDIRECT("ACTION!X55")</f>
        <v>92</v>
      </c>
      <c r="G237" s="58" t="str">
        <f ca="1">ACTION!$Y$55</f>
        <v>01:35</v>
      </c>
    </row>
    <row r="238" spans="2:7" x14ac:dyDescent="0.2">
      <c r="C238" s="76">
        <f>ACTION!$W$46</f>
        <v>43785</v>
      </c>
      <c r="D238" s="131">
        <f ca="1">ACTION!$V$56</f>
        <v>0.81597222222222221</v>
      </c>
      <c r="E238" s="66" t="str">
        <f ca="1">INDIRECT("ACTION!W56")</f>
        <v>AUTOPSY OF JANE DOE, THE</v>
      </c>
      <c r="F238" s="88">
        <f ca="1">INDIRECT("ACTION!X56")</f>
        <v>83</v>
      </c>
      <c r="G238" s="58" t="str">
        <f ca="1">ACTION!$Y$56</f>
        <v>01:25</v>
      </c>
    </row>
    <row r="239" spans="2:7" x14ac:dyDescent="0.2">
      <c r="C239" s="104">
        <f>ACTION!$W$46</f>
        <v>43785</v>
      </c>
      <c r="D239" s="141">
        <f>ACTION!$V$57</f>
        <v>0.875</v>
      </c>
      <c r="E239" s="102" t="str">
        <f ca="1">INDIRECT("ACTION!W57")</f>
        <v>AFTERMATH</v>
      </c>
      <c r="F239" s="103">
        <f ca="1">INDIRECT("ACTION!X57")</f>
        <v>91</v>
      </c>
      <c r="G239" s="58" t="str">
        <f ca="1">ACTION!$Y$57</f>
        <v>01:35</v>
      </c>
    </row>
    <row r="240" spans="2:7" x14ac:dyDescent="0.2">
      <c r="C240" s="76">
        <f>ACTION!$W$46</f>
        <v>43785</v>
      </c>
      <c r="D240" s="131">
        <f ca="1">ACTION!$V$58</f>
        <v>0.94097222222222221</v>
      </c>
      <c r="E240" s="66" t="str">
        <f ca="1">INDIRECT("ACTION!W58")</f>
        <v>BLUE IGUANA</v>
      </c>
      <c r="F240" s="88">
        <f ca="1">INDIRECT("ACTION!X58")</f>
        <v>97</v>
      </c>
      <c r="G240" s="58" t="str">
        <f ca="1">ACTION!$Y$58</f>
        <v>01:40</v>
      </c>
    </row>
    <row r="241" spans="2:7" x14ac:dyDescent="0.2">
      <c r="C241" s="76">
        <f>ACTION!$W$46</f>
        <v>43785</v>
      </c>
      <c r="D241" s="131">
        <f ca="1">ACTION!$V$59</f>
        <v>1.0416666666666741E-2</v>
      </c>
      <c r="E241" s="214" t="str">
        <f ca="1">INDIRECT("ACTION!W59")</f>
        <v>SHADOW OF A MILF, THE</v>
      </c>
      <c r="F241" s="215">
        <f ca="1">INDIRECT("ACTION!X59")</f>
        <v>116</v>
      </c>
      <c r="G241" s="58" t="str">
        <f ca="1">ACTION!$Y$59</f>
        <v>02:00</v>
      </c>
    </row>
    <row r="242" spans="2:7" x14ac:dyDescent="0.2">
      <c r="C242" s="76">
        <f>ACTION!$W$46</f>
        <v>43785</v>
      </c>
      <c r="D242" s="131">
        <f ca="1">ACTION!$V$60</f>
        <v>9.3750000000000069E-2</v>
      </c>
      <c r="E242" s="214" t="str">
        <f ca="1">INDIRECT("ACTION!W60")</f>
        <v>HOUSE OF SLUTS</v>
      </c>
      <c r="F242" s="215">
        <f ca="1">INDIRECT("ACTION!X60")</f>
        <v>141</v>
      </c>
      <c r="G242" s="58" t="str">
        <f ca="1">ACTION!$Y$60</f>
        <v>02:25</v>
      </c>
    </row>
    <row r="243" spans="2:7" x14ac:dyDescent="0.2">
      <c r="C243" s="76">
        <f>ACTION!$W$46</f>
        <v>43785</v>
      </c>
      <c r="D243" s="131">
        <f ca="1">ACTION!$V$61</f>
        <v>0.1944444444444445</v>
      </c>
      <c r="E243" s="66" t="str">
        <f ca="1">INDIRECT("ACTION!W61")</f>
        <v>ENEMY, THE</v>
      </c>
      <c r="F243" s="88">
        <f ca="1">INDIRECT("ACTION!X61")</f>
        <v>106</v>
      </c>
      <c r="G243" s="58" t="str">
        <f ca="1">ACTION!$Y$61</f>
        <v>01:50</v>
      </c>
    </row>
    <row r="244" spans="2:7" ht="13.5" thickBot="1" x14ac:dyDescent="0.25">
      <c r="B244" s="70"/>
      <c r="C244" s="74">
        <f>ACTION!$W$46</f>
        <v>43785</v>
      </c>
      <c r="D244" s="130">
        <f ca="1">ACTION!$V$62</f>
        <v>0.27083333333333337</v>
      </c>
      <c r="E244" s="63">
        <f ca="1">INDIRECT("ACTION!W62")</f>
        <v>0</v>
      </c>
      <c r="F244" s="87">
        <f ca="1">INDIRECT("ACTION!X62")</f>
        <v>0</v>
      </c>
      <c r="G244" s="58" t="str">
        <f ca="1">ACTION!$Y$62</f>
        <v>00:00</v>
      </c>
    </row>
    <row r="245" spans="2:7" x14ac:dyDescent="0.2">
      <c r="B245" s="50" t="s">
        <v>6</v>
      </c>
      <c r="C245" s="76">
        <f>ACTION!$AA$46</f>
        <v>43786</v>
      </c>
      <c r="D245" s="131">
        <f ca="1">ACTION!$Z$48</f>
        <v>0.27083333333333337</v>
      </c>
      <c r="E245" s="66" t="str">
        <f ca="1">INDIRECT("ACTION!AA48")</f>
        <v>DOUBLE TEAM</v>
      </c>
      <c r="F245" s="88">
        <f ca="1">INDIRECT("ACTION!AB48")</f>
        <v>91</v>
      </c>
      <c r="G245" s="58" t="str">
        <f ca="1">ACTION!$AC$48</f>
        <v>01:35</v>
      </c>
    </row>
    <row r="246" spans="2:7" x14ac:dyDescent="0.2">
      <c r="C246" s="76">
        <f>ACTION!$AA$46</f>
        <v>43786</v>
      </c>
      <c r="D246" s="131">
        <f ca="1">ACTION!$Z$49</f>
        <v>0.33680555555555558</v>
      </c>
      <c r="E246" s="66" t="str">
        <f ca="1">INDIRECT("ACTION!AA49")</f>
        <v>JOHNNY MNEMONIC</v>
      </c>
      <c r="F246" s="88">
        <f ca="1">INDIRECT("ACTION!AB49")</f>
        <v>93</v>
      </c>
      <c r="G246" s="58" t="str">
        <f ca="1">ACTION!$AC$49</f>
        <v>01:35</v>
      </c>
    </row>
    <row r="247" spans="2:7" x14ac:dyDescent="0.2">
      <c r="C247" s="76">
        <f>ACTION!$AA$46</f>
        <v>43786</v>
      </c>
      <c r="D247" s="131">
        <f ca="1">ACTION!$Z$50</f>
        <v>0.40277777777777779</v>
      </c>
      <c r="E247" s="66" t="str">
        <f ca="1">INDIRECT("ACTION!AA50")</f>
        <v>PROM NIGHT (2008)</v>
      </c>
      <c r="F247" s="88">
        <f ca="1">INDIRECT("ACTION!AB50")</f>
        <v>86</v>
      </c>
      <c r="G247" s="58" t="str">
        <f ca="1">ACTION!$AC$50</f>
        <v>01:30</v>
      </c>
    </row>
    <row r="248" spans="2:7" x14ac:dyDescent="0.2">
      <c r="C248" s="76">
        <f>ACTION!$AA$46</f>
        <v>43786</v>
      </c>
      <c r="D248" s="131">
        <f ca="1">ACTION!$Z$51</f>
        <v>0.46527777777777779</v>
      </c>
      <c r="E248" s="66" t="str">
        <f ca="1">INDIRECT("ACTION!AA51")</f>
        <v>ABANDONED</v>
      </c>
      <c r="F248" s="88">
        <f ca="1">INDIRECT("ACTION!AB51")</f>
        <v>83</v>
      </c>
      <c r="G248" s="58" t="str">
        <f ca="1">ACTION!$AC$51</f>
        <v>01:25</v>
      </c>
    </row>
    <row r="249" spans="2:7" x14ac:dyDescent="0.2">
      <c r="C249" s="76">
        <f>ACTION!$AA$46</f>
        <v>43786</v>
      </c>
      <c r="D249" s="131">
        <f ca="1">ACTION!$Z$52</f>
        <v>0.52430555555555558</v>
      </c>
      <c r="E249" s="66" t="str">
        <f ca="1">INDIRECT("ACTION!AA52")</f>
        <v xml:space="preserve">FISSA </v>
      </c>
      <c r="F249" s="88">
        <f ca="1">INDIRECT("ACTION!AB52")</f>
        <v>99</v>
      </c>
      <c r="G249" s="58" t="str">
        <f ca="1">ACTION!$AC$52</f>
        <v>01:40</v>
      </c>
    </row>
    <row r="250" spans="2:7" x14ac:dyDescent="0.2">
      <c r="C250" s="76">
        <f>ACTION!$AA$46</f>
        <v>43786</v>
      </c>
      <c r="D250" s="131">
        <f ca="1">ACTION!$Z$53</f>
        <v>0.59375</v>
      </c>
      <c r="E250" s="66" t="str">
        <f ca="1">INDIRECT("ACTION!AA53")</f>
        <v>BIG HIT, THE</v>
      </c>
      <c r="F250" s="88">
        <f ca="1">INDIRECT("ACTION!AB53")</f>
        <v>88</v>
      </c>
      <c r="G250" s="58" t="str">
        <f ca="1">ACTION!$AC$53</f>
        <v>01:30</v>
      </c>
    </row>
    <row r="251" spans="2:7" x14ac:dyDescent="0.2">
      <c r="C251" s="76">
        <f>ACTION!$AA$46</f>
        <v>43786</v>
      </c>
      <c r="D251" s="131">
        <f ca="1">ACTION!$Z$54</f>
        <v>0.65625</v>
      </c>
      <c r="E251" s="66" t="str">
        <f ca="1">INDIRECT("ACTION!AA54")</f>
        <v>CRANK: HIGH VOLTAGE</v>
      </c>
      <c r="F251" s="88">
        <f ca="1">INDIRECT("ACTION!AB54")</f>
        <v>92</v>
      </c>
      <c r="G251" s="58" t="str">
        <f ca="1">ACTION!$AC$54</f>
        <v>01:35</v>
      </c>
    </row>
    <row r="252" spans="2:7" x14ac:dyDescent="0.2">
      <c r="C252" s="76">
        <f>ACTION!$AA$46</f>
        <v>43786</v>
      </c>
      <c r="D252" s="131">
        <f ca="1">ACTION!$Z$55</f>
        <v>0.72222222222222221</v>
      </c>
      <c r="E252" s="66" t="str">
        <f ca="1">INDIRECT("ACTION!AA55")</f>
        <v>MEN IN BLACK (1997)</v>
      </c>
      <c r="F252" s="88">
        <f ca="1">INDIRECT("ACTION!AB55")</f>
        <v>96</v>
      </c>
      <c r="G252" s="58" t="str">
        <f ca="1">ACTION!$AC$55</f>
        <v>01:40</v>
      </c>
    </row>
    <row r="253" spans="2:7" x14ac:dyDescent="0.2">
      <c r="C253" s="76">
        <f>ACTION!$AA$46</f>
        <v>43786</v>
      </c>
      <c r="D253" s="131">
        <f ca="1">ACTION!$Z$56</f>
        <v>0.79166666666666663</v>
      </c>
      <c r="E253" s="66" t="str">
        <f ca="1">INDIRECT("ACTION!AA56")</f>
        <v>EXORCISM OF EMILY ROSE, THE</v>
      </c>
      <c r="F253" s="88">
        <f ca="1">INDIRECT("ACTION!AB56")</f>
        <v>116</v>
      </c>
      <c r="G253" s="58" t="str">
        <f ca="1">ACTION!$AC$56</f>
        <v>02:00</v>
      </c>
    </row>
    <row r="254" spans="2:7" x14ac:dyDescent="0.2">
      <c r="C254" s="104">
        <f>ACTION!$AA$46</f>
        <v>43786</v>
      </c>
      <c r="D254" s="141">
        <f>ACTION!$Z$57</f>
        <v>0.875</v>
      </c>
      <c r="E254" s="102" t="str">
        <f ca="1">INDIRECT("ACTION!AA57")</f>
        <v>SIMPLE FAVOR, A</v>
      </c>
      <c r="F254" s="103">
        <f ca="1">INDIRECT("ACTION!AB57")</f>
        <v>113</v>
      </c>
      <c r="G254" s="58" t="str">
        <f ca="1">ACTION!$AC$57</f>
        <v>01:55</v>
      </c>
    </row>
    <row r="255" spans="2:7" x14ac:dyDescent="0.2">
      <c r="C255" s="76">
        <f>ACTION!$AA$46</f>
        <v>43786</v>
      </c>
      <c r="D255" s="131">
        <f ca="1">ACTION!$Z$58</f>
        <v>0.95486111111111116</v>
      </c>
      <c r="E255" s="66" t="str">
        <f ca="1">INDIRECT("ACTION!AA58")</f>
        <v>PIERCING</v>
      </c>
      <c r="F255" s="88">
        <f ca="1">INDIRECT("ACTION!AB58")</f>
        <v>79</v>
      </c>
      <c r="G255" s="58" t="str">
        <f ca="1">ACTION!$AC$58</f>
        <v>01:20</v>
      </c>
    </row>
    <row r="256" spans="2:7" x14ac:dyDescent="0.2">
      <c r="C256" s="76">
        <f>ACTION!$AA$46</f>
        <v>43786</v>
      </c>
      <c r="D256" s="131">
        <f ca="1">ACTION!$Z$59</f>
        <v>1.0416666666666741E-2</v>
      </c>
      <c r="E256" s="214" t="str">
        <f ca="1">INDIRECT("ACTION!AA59")</f>
        <v>HORNY HOUSEWIVES</v>
      </c>
      <c r="F256" s="215">
        <f ca="1">INDIRECT("ACTION!AB59")</f>
        <v>136</v>
      </c>
      <c r="G256" s="58" t="str">
        <f ca="1">ACTION!$AC$59</f>
        <v>02:20</v>
      </c>
    </row>
    <row r="257" spans="2:7" x14ac:dyDescent="0.2">
      <c r="C257" s="76">
        <f>ACTION!$AA$46</f>
        <v>43786</v>
      </c>
      <c r="D257" s="131">
        <f ca="1">ACTION!$Z$60</f>
        <v>0.10763888888888896</v>
      </c>
      <c r="E257" s="214" t="str">
        <f ca="1">INDIRECT("ACTION!AA60")</f>
        <v>NAUGHTY TEENAGE DIARIES</v>
      </c>
      <c r="F257" s="215">
        <f ca="1">INDIRECT("ACTION!AB60")</f>
        <v>123</v>
      </c>
      <c r="G257" s="58" t="str">
        <f ca="1">ACTION!$AC$60</f>
        <v>02:05</v>
      </c>
    </row>
    <row r="258" spans="2:7" x14ac:dyDescent="0.2">
      <c r="C258" s="76">
        <f>ACTION!$AA$46</f>
        <v>43786</v>
      </c>
      <c r="D258" s="131">
        <f ca="1">ACTION!$Z$61</f>
        <v>0.19444444444444453</v>
      </c>
      <c r="E258" s="66" t="str">
        <f ca="1">INDIRECT("ACTION!AA61")</f>
        <v>HANOVER STREET</v>
      </c>
      <c r="F258" s="88">
        <f ca="1">INDIRECT("ACTION!AB61")</f>
        <v>106</v>
      </c>
      <c r="G258" s="58" t="str">
        <f ca="1">ACTION!$AC$61</f>
        <v>01:50</v>
      </c>
    </row>
    <row r="259" spans="2:7" ht="13.5" thickBot="1" x14ac:dyDescent="0.25">
      <c r="B259" s="70"/>
      <c r="C259" s="74">
        <f>ACTION!$AA$46</f>
        <v>43786</v>
      </c>
      <c r="D259" s="130">
        <f ca="1">ACTION!$Z$62</f>
        <v>0.27083333333333343</v>
      </c>
      <c r="E259" s="63">
        <f ca="1">INDIRECT("ACTION!AA62")</f>
        <v>0</v>
      </c>
      <c r="F259" s="87">
        <f ca="1">INDIRECT("ACTION!AB62")</f>
        <v>0</v>
      </c>
      <c r="G259" s="58" t="str">
        <f ca="1">ACTION!$AC$62</f>
        <v>00:00</v>
      </c>
    </row>
    <row r="260" spans="2:7" x14ac:dyDescent="0.2">
      <c r="B260" s="55" t="s">
        <v>1</v>
      </c>
      <c r="C260" s="81">
        <f>ACTION!$C$66</f>
        <v>43787</v>
      </c>
      <c r="D260" s="131">
        <f ca="1">ACTION!$B$68</f>
        <v>0.27083333333333326</v>
      </c>
      <c r="E260" s="66" t="str">
        <f ca="1">INDIRECT("ACTION!C68")</f>
        <v>DESPERADO (1995)</v>
      </c>
      <c r="F260" s="88">
        <f ca="1">INDIRECT("ACTION!D68")</f>
        <v>101</v>
      </c>
      <c r="G260" s="58" t="str">
        <f ca="1">ACTION!$E$68</f>
        <v>01:45</v>
      </c>
    </row>
    <row r="261" spans="2:7" x14ac:dyDescent="0.2">
      <c r="B261" s="55"/>
      <c r="C261" s="56">
        <f>ACTION!$C$66</f>
        <v>43787</v>
      </c>
      <c r="D261" s="128">
        <f ca="1">ACTION!$B$69</f>
        <v>0.34374999999999994</v>
      </c>
      <c r="E261" s="57" t="str">
        <f ca="1">INDIRECT("ACTION!C69")</f>
        <v>WHEN A STRANGER CALLS (2006)</v>
      </c>
      <c r="F261" s="85">
        <f ca="1">INDIRECT("ACTION!D69")</f>
        <v>84</v>
      </c>
      <c r="G261" s="58" t="str">
        <f ca="1">ACTION!$E$69</f>
        <v>01:25</v>
      </c>
    </row>
    <row r="262" spans="2:7" x14ac:dyDescent="0.2">
      <c r="B262" s="55"/>
      <c r="C262" s="56">
        <f>ACTION!$C$66</f>
        <v>43787</v>
      </c>
      <c r="D262" s="128">
        <f ca="1">ACTION!$B$70</f>
        <v>0.40277777777777773</v>
      </c>
      <c r="E262" s="57" t="str">
        <f ca="1">INDIRECT("ACTION!C70")</f>
        <v>INSIDIOUS: CHAPTER 3</v>
      </c>
      <c r="F262" s="85">
        <f ca="1">INDIRECT("ACTION!D70")</f>
        <v>94</v>
      </c>
      <c r="G262" s="58" t="str">
        <f ca="1">ACTION!$E$70</f>
        <v>01:35</v>
      </c>
    </row>
    <row r="263" spans="2:7" x14ac:dyDescent="0.2">
      <c r="B263" s="55"/>
      <c r="C263" s="56">
        <f>ACTION!$C$66</f>
        <v>43787</v>
      </c>
      <c r="D263" s="128">
        <f ca="1">ACTION!$B$71</f>
        <v>0.46874999999999994</v>
      </c>
      <c r="E263" s="57" t="str">
        <f ca="1">INDIRECT("ACTION!C71")</f>
        <v>UNDERWORLD EVOLUTION</v>
      </c>
      <c r="F263" s="85">
        <f ca="1">INDIRECT("ACTION!D71")</f>
        <v>103</v>
      </c>
      <c r="G263" s="58" t="str">
        <f ca="1">ACTION!$E$71</f>
        <v>01:45</v>
      </c>
    </row>
    <row r="264" spans="2:7" x14ac:dyDescent="0.2">
      <c r="B264" s="55"/>
      <c r="C264" s="56">
        <f>ACTION!$C$66</f>
        <v>43787</v>
      </c>
      <c r="D264" s="128">
        <f ca="1">ACTION!$B$72</f>
        <v>0.54166666666666663</v>
      </c>
      <c r="E264" s="57" t="str">
        <f ca="1">INDIRECT("ACTION!C72")</f>
        <v>UNIVERSAL SOLDIER: THE RETURN</v>
      </c>
      <c r="F264" s="85">
        <f ca="1">INDIRECT("ACTION!D72")</f>
        <v>81</v>
      </c>
      <c r="G264" s="58" t="str">
        <f ca="1">ACTION!$E$72</f>
        <v>01:25</v>
      </c>
    </row>
    <row r="265" spans="2:7" x14ac:dyDescent="0.2">
      <c r="B265" s="55"/>
      <c r="C265" s="56">
        <f>ACTION!$C$66</f>
        <v>43787</v>
      </c>
      <c r="D265" s="128">
        <f ca="1">ACTION!$B$73</f>
        <v>0.60069444444444442</v>
      </c>
      <c r="E265" s="57" t="str">
        <f ca="1">INDIRECT("ACTION!C73")</f>
        <v>FLATLINERS (1990)</v>
      </c>
      <c r="F265" s="85">
        <f ca="1">INDIRECT("ACTION!D73")</f>
        <v>111</v>
      </c>
      <c r="G265" s="58" t="str">
        <f ca="1">ACTION!$E$73</f>
        <v>01:55</v>
      </c>
    </row>
    <row r="266" spans="2:7" x14ac:dyDescent="0.2">
      <c r="B266" s="55"/>
      <c r="C266" s="56">
        <f>ACTION!$C$66</f>
        <v>43787</v>
      </c>
      <c r="D266" s="128">
        <f ca="1">ACTION!$B$74</f>
        <v>0.68055555555555558</v>
      </c>
      <c r="E266" s="57" t="str">
        <f ca="1">INDIRECT("ACTION!C74")</f>
        <v>UNDERWORLD: RISE OF THE LYCANS</v>
      </c>
      <c r="F266" s="85">
        <f ca="1">INDIRECT("ACTION!D74")</f>
        <v>89</v>
      </c>
      <c r="G266" s="58" t="str">
        <f ca="1">ACTION!$E$74</f>
        <v>01:30</v>
      </c>
    </row>
    <row r="267" spans="2:7" x14ac:dyDescent="0.2">
      <c r="B267" s="55"/>
      <c r="C267" s="56">
        <f>ACTION!$C$66</f>
        <v>43787</v>
      </c>
      <c r="D267" s="128">
        <f ca="1">ACTION!$B$75</f>
        <v>0.74305555555555558</v>
      </c>
      <c r="E267" s="57" t="str">
        <f ca="1">INDIRECT("ACTION!C75")</f>
        <v>JOHN CARPENTER'S VAMPIRES</v>
      </c>
      <c r="F267" s="85">
        <f ca="1">INDIRECT("ACTION!D75")</f>
        <v>104</v>
      </c>
      <c r="G267" s="58" t="str">
        <f ca="1">ACTION!$E$75</f>
        <v>01:45</v>
      </c>
    </row>
    <row r="268" spans="2:7" x14ac:dyDescent="0.2">
      <c r="B268" s="55"/>
      <c r="C268" s="56">
        <f>ACTION!$C$66</f>
        <v>43787</v>
      </c>
      <c r="D268" s="128">
        <f ca="1">ACTION!$B$76</f>
        <v>0.81597222222222221</v>
      </c>
      <c r="E268" s="57" t="str">
        <f ca="1">INDIRECT("ACTION!C76")</f>
        <v>ULTRAVIOLET</v>
      </c>
      <c r="F268" s="85">
        <f ca="1">INDIRECT("ACTION!D76")</f>
        <v>84</v>
      </c>
      <c r="G268" s="58" t="str">
        <f ca="1">ACTION!$E$76</f>
        <v>01:25</v>
      </c>
    </row>
    <row r="269" spans="2:7" x14ac:dyDescent="0.2">
      <c r="B269" s="55"/>
      <c r="C269" s="96">
        <f>ACTION!$C$66</f>
        <v>43787</v>
      </c>
      <c r="D269" s="140">
        <f>ACTION!$B$77</f>
        <v>0.875</v>
      </c>
      <c r="E269" s="97" t="str">
        <f ca="1">INDIRECT("ACTION!C77")</f>
        <v>BOARDING SCHOOL</v>
      </c>
      <c r="F269" s="98">
        <f ca="1">INDIRECT("ACTION!D77")</f>
        <v>108</v>
      </c>
      <c r="G269" s="58" t="str">
        <f ca="1">ACTION!$E$77</f>
        <v>01:50</v>
      </c>
    </row>
    <row r="270" spans="2:7" x14ac:dyDescent="0.2">
      <c r="B270" s="55"/>
      <c r="C270" s="56">
        <f>ACTION!$C$66</f>
        <v>43787</v>
      </c>
      <c r="D270" s="128">
        <f ca="1">ACTION!$B$78</f>
        <v>0.95138888888888884</v>
      </c>
      <c r="E270" s="57" t="str">
        <f ca="1">INDIRECT("ACTION!C78")</f>
        <v>PAINKILLERS</v>
      </c>
      <c r="F270" s="85">
        <f ca="1">INDIRECT("ACTION!D78")</f>
        <v>81</v>
      </c>
      <c r="G270" s="58" t="str">
        <f ca="1">ACTION!$E$78</f>
        <v>01:25</v>
      </c>
    </row>
    <row r="271" spans="2:7" x14ac:dyDescent="0.2">
      <c r="B271" s="55"/>
      <c r="C271" s="56">
        <f>ACTION!$C$66</f>
        <v>43787</v>
      </c>
      <c r="D271" s="128">
        <f ca="1">ACTION!$B$79</f>
        <v>1.0416666666666519E-2</v>
      </c>
      <c r="E271" s="212" t="str">
        <f ca="1">INDIRECT("ACTION!C79")</f>
        <v>BEAUTIFUL SOLOS</v>
      </c>
      <c r="F271" s="213">
        <f ca="1">INDIRECT("ACTION!D79")</f>
        <v>206</v>
      </c>
      <c r="G271" s="58" t="str">
        <f ca="1">ACTION!$E$79</f>
        <v>03:30</v>
      </c>
    </row>
    <row r="272" spans="2:7" x14ac:dyDescent="0.2">
      <c r="B272" s="55"/>
      <c r="C272" s="56">
        <f>ACTION!$C$66</f>
        <v>43787</v>
      </c>
      <c r="D272" s="128">
        <f ca="1">ACTION!$B$80</f>
        <v>0.15624999999999986</v>
      </c>
      <c r="E272" s="216" t="str">
        <f ca="1">INDIRECT("ACTION!C80")</f>
        <v>TEXAS RANGERS, THE (1951)</v>
      </c>
      <c r="F272" s="217">
        <f ca="1">INDIRECT("ACTION!D80")</f>
        <v>71</v>
      </c>
      <c r="G272" s="58" t="str">
        <f ca="1">ACTION!$E$80</f>
        <v>01:15</v>
      </c>
    </row>
    <row r="273" spans="2:7" x14ac:dyDescent="0.2">
      <c r="B273" s="55"/>
      <c r="C273" s="56">
        <f>ACTION!$C$66</f>
        <v>43787</v>
      </c>
      <c r="D273" s="128">
        <f ca="1">ACTION!$B$81</f>
        <v>0.2083333333333332</v>
      </c>
      <c r="E273" s="57" t="str">
        <f ca="1">INDIRECT("ACTION!C81")</f>
        <v>WHITE LINE FEVER</v>
      </c>
      <c r="F273" s="85">
        <f ca="1">INDIRECT("ACTION!D81")</f>
        <v>87</v>
      </c>
      <c r="G273" s="58" t="str">
        <f ca="1">ACTION!$E$81</f>
        <v>01:30</v>
      </c>
    </row>
    <row r="274" spans="2:7" ht="13.5" thickBot="1" x14ac:dyDescent="0.25">
      <c r="B274" s="61"/>
      <c r="C274" s="62">
        <f>ACTION!$C$66</f>
        <v>43787</v>
      </c>
      <c r="D274" s="130">
        <f ca="1">ACTION!$B$82</f>
        <v>0.2708333333333332</v>
      </c>
      <c r="E274" s="63">
        <f ca="1">INDIRECT("ACTION!C82")</f>
        <v>0</v>
      </c>
      <c r="F274" s="87">
        <f ca="1">INDIRECT("ACTION!D82")</f>
        <v>0</v>
      </c>
      <c r="G274" s="58" t="str">
        <f ca="1">ACTION!$E$82</f>
        <v>00:00</v>
      </c>
    </row>
    <row r="275" spans="2:7" x14ac:dyDescent="0.2">
      <c r="B275" s="50" t="s">
        <v>0</v>
      </c>
      <c r="C275" s="65">
        <f>ACTION!$G$66</f>
        <v>43788</v>
      </c>
      <c r="D275" s="131">
        <f ca="1">ACTION!$F$68</f>
        <v>0.27083333333333337</v>
      </c>
      <c r="E275" s="66">
        <f ca="1">INDIRECT("ACTION!G68")</f>
        <v>0</v>
      </c>
      <c r="F275" s="88">
        <f ca="1">INDIRECT("ACTION!H68")</f>
        <v>0</v>
      </c>
      <c r="G275" s="58" t="str">
        <f ca="1">ACTION!$I$68</f>
        <v>00:00</v>
      </c>
    </row>
    <row r="276" spans="2:7" x14ac:dyDescent="0.2">
      <c r="C276" s="65">
        <f>ACTION!$G$66</f>
        <v>43788</v>
      </c>
      <c r="D276" s="131">
        <f ca="1">ACTION!$F$69</f>
        <v>0.27083333333333337</v>
      </c>
      <c r="E276" s="66" t="str">
        <f ca="1">INDIRECT("ACTION!G69")</f>
        <v>I KNOW WHAT YOU DID LAST SUMMER</v>
      </c>
      <c r="F276" s="88">
        <f ca="1">INDIRECT("ACTION!H69")</f>
        <v>97</v>
      </c>
      <c r="G276" s="58" t="str">
        <f ca="1">ACTION!$I$69</f>
        <v>01:40</v>
      </c>
    </row>
    <row r="277" spans="2:7" x14ac:dyDescent="0.2">
      <c r="C277" s="65">
        <f>ACTION!$G$66</f>
        <v>43788</v>
      </c>
      <c r="D277" s="131">
        <f ca="1">ACTION!$F$70</f>
        <v>0.34027777777777779</v>
      </c>
      <c r="E277" s="66" t="str">
        <f ca="1">INDIRECT("ACTION!G70")</f>
        <v>I STILL KNOW WHAT YOU DID LAST SUMMER</v>
      </c>
      <c r="F277" s="88">
        <f ca="1">INDIRECT("ACTION!H70")</f>
        <v>97</v>
      </c>
      <c r="G277" s="58" t="str">
        <f ca="1">ACTION!$I$70</f>
        <v>01:40</v>
      </c>
    </row>
    <row r="278" spans="2:7" x14ac:dyDescent="0.2">
      <c r="C278" s="65">
        <f>ACTION!$G$66</f>
        <v>43788</v>
      </c>
      <c r="D278" s="131">
        <f ca="1">ACTION!$F$71</f>
        <v>0.40972222222222221</v>
      </c>
      <c r="E278" s="66" t="str">
        <f ca="1">INDIRECT("ACTION!G71")</f>
        <v>AMAZING SPIDER-MAN, THE</v>
      </c>
      <c r="F278" s="88">
        <f ca="1">INDIRECT("ACTION!H71")</f>
        <v>131</v>
      </c>
      <c r="G278" s="58" t="str">
        <f ca="1">ACTION!$I$71</f>
        <v>02:15</v>
      </c>
    </row>
    <row r="279" spans="2:7" x14ac:dyDescent="0.2">
      <c r="C279" s="65">
        <f>ACTION!$G$66</f>
        <v>43788</v>
      </c>
      <c r="D279" s="131">
        <f ca="1">ACTION!$F$72</f>
        <v>0.50347222222222221</v>
      </c>
      <c r="E279" s="66" t="str">
        <f ca="1">INDIRECT("ACTION!G72")</f>
        <v xml:space="preserve">HOMIES (NL) </v>
      </c>
      <c r="F279" s="88">
        <f ca="1">INDIRECT("ACTION!H72")</f>
        <v>97</v>
      </c>
      <c r="G279" s="58" t="str">
        <f ca="1">ACTION!$I$72</f>
        <v>01:40</v>
      </c>
    </row>
    <row r="280" spans="2:7" x14ac:dyDescent="0.2">
      <c r="C280" s="65">
        <f>ACTION!$G$66</f>
        <v>43788</v>
      </c>
      <c r="D280" s="131">
        <f ca="1">ACTION!$F$73</f>
        <v>0.57291666666666663</v>
      </c>
      <c r="E280" s="66" t="str">
        <f ca="1">INDIRECT("ACTION!G73")</f>
        <v>GLORIA (1999)</v>
      </c>
      <c r="F280" s="88">
        <f ca="1">INDIRECT("ACTION!H73")</f>
        <v>104</v>
      </c>
      <c r="G280" s="58" t="str">
        <f ca="1">ACTION!$I$73</f>
        <v>01:45</v>
      </c>
    </row>
    <row r="281" spans="2:7" x14ac:dyDescent="0.2">
      <c r="C281" s="65">
        <f>ACTION!$G$66</f>
        <v>43788</v>
      </c>
      <c r="D281" s="131">
        <f ca="1">ACTION!$F$74</f>
        <v>0.64583333333333326</v>
      </c>
      <c r="E281" s="66" t="str">
        <f ca="1">INDIRECT("ACTION!G74")</f>
        <v>BATTLE LOS ANGELES</v>
      </c>
      <c r="F281" s="88">
        <f ca="1">INDIRECT("ACTION!H74")</f>
        <v>112</v>
      </c>
      <c r="G281" s="58" t="str">
        <f ca="1">ACTION!$I$74</f>
        <v>01:55</v>
      </c>
    </row>
    <row r="282" spans="2:7" x14ac:dyDescent="0.2">
      <c r="C282" s="65">
        <f>ACTION!$G$66</f>
        <v>43788</v>
      </c>
      <c r="D282" s="131">
        <f ca="1">ACTION!$F$75</f>
        <v>0.72569444444444442</v>
      </c>
      <c r="E282" s="66" t="str">
        <f ca="1">INDIRECT("ACTION!G75")</f>
        <v xml:space="preserve">WOLF (NL) (2013) </v>
      </c>
      <c r="F282" s="88">
        <f ca="1">INDIRECT("ACTION!H75")</f>
        <v>118</v>
      </c>
      <c r="G282" s="58" t="str">
        <f ca="1">ACTION!$I$75</f>
        <v>02:00</v>
      </c>
    </row>
    <row r="283" spans="2:7" x14ac:dyDescent="0.2">
      <c r="C283" s="65">
        <f>ACTION!$G$66</f>
        <v>43788</v>
      </c>
      <c r="D283" s="131">
        <f ca="1">ACTION!$F$76</f>
        <v>0.80902777777777779</v>
      </c>
      <c r="E283" s="66" t="str">
        <f ca="1">INDIRECT("ACTION!G76")</f>
        <v>RESIDENT EVIL: AFTERLIFE</v>
      </c>
      <c r="F283" s="88">
        <f ca="1">INDIRECT("ACTION!H76")</f>
        <v>92</v>
      </c>
      <c r="G283" s="58" t="str">
        <f ca="1">ACTION!$I$76</f>
        <v>01:35</v>
      </c>
    </row>
    <row r="284" spans="2:7" x14ac:dyDescent="0.2">
      <c r="C284" s="101">
        <f>ACTION!$G$66</f>
        <v>43788</v>
      </c>
      <c r="D284" s="141">
        <f>ACTION!$F$77</f>
        <v>0.875</v>
      </c>
      <c r="E284" s="102" t="str">
        <f ca="1">INDIRECT("ACTION!G77")</f>
        <v>BLEEDING STEEL</v>
      </c>
      <c r="F284" s="103">
        <f ca="1">INDIRECT("ACTION!H77")</f>
        <v>106</v>
      </c>
      <c r="G284" s="58" t="str">
        <f ca="1">ACTION!$I$77</f>
        <v>01:50</v>
      </c>
    </row>
    <row r="285" spans="2:7" x14ac:dyDescent="0.2">
      <c r="C285" s="65">
        <f>ACTION!$G$66</f>
        <v>43788</v>
      </c>
      <c r="D285" s="131">
        <f ca="1">ACTION!$F$78</f>
        <v>0.95138888888888884</v>
      </c>
      <c r="E285" s="66" t="str">
        <f ca="1">INDIRECT("ACTION!G78")</f>
        <v>SHOT CALLER</v>
      </c>
      <c r="F285" s="88">
        <f ca="1">INDIRECT("ACTION!H78")</f>
        <v>116</v>
      </c>
      <c r="G285" s="58" t="str">
        <f ca="1">ACTION!$I$78</f>
        <v>02:00</v>
      </c>
    </row>
    <row r="286" spans="2:7" x14ac:dyDescent="0.2">
      <c r="C286" s="65">
        <f>ACTION!$G$66</f>
        <v>43788</v>
      </c>
      <c r="D286" s="131">
        <f ca="1">ACTION!$F$79</f>
        <v>3.4722222222222099E-2</v>
      </c>
      <c r="E286" s="214" t="str">
        <f ca="1">INDIRECT("ACTION!G79")</f>
        <v>SEX AFFAIRS</v>
      </c>
      <c r="F286" s="215">
        <f ca="1">INDIRECT("ACTION!H79")</f>
        <v>102</v>
      </c>
      <c r="G286" s="58" t="str">
        <f ca="1">ACTION!$I$79</f>
        <v>01:45</v>
      </c>
    </row>
    <row r="287" spans="2:7" x14ac:dyDescent="0.2">
      <c r="C287" s="65">
        <f>ACTION!$G$66</f>
        <v>43788</v>
      </c>
      <c r="D287" s="131">
        <f ca="1">ACTION!$F$80</f>
        <v>0.10763888888888877</v>
      </c>
      <c r="E287" s="214" t="str">
        <f ca="1">INDIRECT("ACTION!G80")</f>
        <v>INITIATION OF ALINA LI</v>
      </c>
      <c r="F287" s="215">
        <f ca="1">INDIRECT("ACTION!H80")</f>
        <v>107</v>
      </c>
      <c r="G287" s="58" t="str">
        <f ca="1">ACTION!$I$80</f>
        <v>01:50</v>
      </c>
    </row>
    <row r="288" spans="2:7" x14ac:dyDescent="0.2">
      <c r="C288" s="65">
        <f>ACTION!$G$66</f>
        <v>43788</v>
      </c>
      <c r="D288" s="131">
        <f ca="1">ACTION!$F$81</f>
        <v>0.18402777777777768</v>
      </c>
      <c r="E288" s="66" t="str">
        <f ca="1">INDIRECT("ACTION!G81")</f>
        <v>MAN WHO WOULD BE KING, THE</v>
      </c>
      <c r="F288" s="88">
        <f ca="1">INDIRECT("ACTION!H81")</f>
        <v>124</v>
      </c>
      <c r="G288" s="58" t="str">
        <f ca="1">ACTION!$I$81</f>
        <v>02:05</v>
      </c>
    </row>
    <row r="289" spans="2:7" ht="13.5" thickBot="1" x14ac:dyDescent="0.25">
      <c r="B289" s="70"/>
      <c r="C289" s="71">
        <f>ACTION!$G$66</f>
        <v>43788</v>
      </c>
      <c r="D289" s="130">
        <f ca="1">ACTION!$F$82</f>
        <v>0.27083333333333326</v>
      </c>
      <c r="E289" s="63">
        <f ca="1">INDIRECT("ACTION!G82")</f>
        <v>0</v>
      </c>
      <c r="F289" s="87">
        <f ca="1">INDIRECT("ACTION!H82")</f>
        <v>0</v>
      </c>
      <c r="G289" s="58" t="str">
        <f ca="1">ACTION!$I$82</f>
        <v>00:00</v>
      </c>
    </row>
    <row r="290" spans="2:7" x14ac:dyDescent="0.2">
      <c r="B290" s="50" t="s">
        <v>2</v>
      </c>
      <c r="C290" s="65">
        <f>ACTION!$K$66</f>
        <v>43789</v>
      </c>
      <c r="D290" s="131">
        <f ca="1">ACTION!$J$68</f>
        <v>0.27083333333333354</v>
      </c>
      <c r="E290" s="66" t="str">
        <f ca="1">INDIRECT("ACTION!K68")</f>
        <v>CYBERBULLY</v>
      </c>
      <c r="F290" s="88">
        <f ca="1">INDIRECT("ACTION!L68")</f>
        <v>62</v>
      </c>
      <c r="G290" s="58" t="str">
        <f ca="1">ACTION!$M$68</f>
        <v>01:05</v>
      </c>
    </row>
    <row r="291" spans="2:7" x14ac:dyDescent="0.2">
      <c r="C291" s="65">
        <f>ACTION!$K$66</f>
        <v>43789</v>
      </c>
      <c r="D291" s="131">
        <f ca="1">ACTION!$J$69</f>
        <v>0.31597222222222243</v>
      </c>
      <c r="E291" s="66" t="str">
        <f ca="1">INDIRECT("ACTION!K69")</f>
        <v>CARRIE (2013)</v>
      </c>
      <c r="F291" s="88">
        <f ca="1">INDIRECT("ACTION!L69")</f>
        <v>96</v>
      </c>
      <c r="G291" s="58" t="str">
        <f ca="1">ACTION!$M$69</f>
        <v>01:40</v>
      </c>
    </row>
    <row r="292" spans="2:7" x14ac:dyDescent="0.2">
      <c r="C292" s="65">
        <f>ACTION!$K$66</f>
        <v>43789</v>
      </c>
      <c r="D292" s="131">
        <f ca="1">ACTION!$J$70</f>
        <v>0.38541666666666685</v>
      </c>
      <c r="E292" s="66" t="str">
        <f ca="1">INDIRECT("ACTION!K70")</f>
        <v>PERFECT GUY, THE</v>
      </c>
      <c r="F292" s="88">
        <f ca="1">INDIRECT("ACTION!L70")</f>
        <v>96</v>
      </c>
      <c r="G292" s="58" t="str">
        <f ca="1">ACTION!$M$70</f>
        <v>01:40</v>
      </c>
    </row>
    <row r="293" spans="2:7" x14ac:dyDescent="0.2">
      <c r="C293" s="65">
        <f>ACTION!$K$66</f>
        <v>43789</v>
      </c>
      <c r="D293" s="131">
        <f ca="1">ACTION!$J$71</f>
        <v>0.45486111111111127</v>
      </c>
      <c r="E293" s="66" t="str">
        <f ca="1">INDIRECT("ACTION!K71")</f>
        <v>TEXAS CHAINSAW MASSACRE: THE NEXT GENERATION</v>
      </c>
      <c r="F293" s="88">
        <f ca="1">INDIRECT("ACTION!L71")</f>
        <v>84</v>
      </c>
      <c r="G293" s="58" t="str">
        <f ca="1">ACTION!$M$71</f>
        <v>01:25</v>
      </c>
    </row>
    <row r="294" spans="2:7" x14ac:dyDescent="0.2">
      <c r="C294" s="65">
        <f>ACTION!$K$66</f>
        <v>43789</v>
      </c>
      <c r="D294" s="131">
        <f ca="1">ACTION!$J$72</f>
        <v>0.51388888888888906</v>
      </c>
      <c r="E294" s="66" t="str">
        <f ca="1">INDIRECT("ACTION!K72")</f>
        <v>EYES OF LAURA MARS, THE (1978)</v>
      </c>
      <c r="F294" s="88">
        <f ca="1">INDIRECT("ACTION!L72")</f>
        <v>101</v>
      </c>
      <c r="G294" s="58" t="str">
        <f ca="1">ACTION!$M$72</f>
        <v>01:45</v>
      </c>
    </row>
    <row r="295" spans="2:7" x14ac:dyDescent="0.2">
      <c r="C295" s="65">
        <f>ACTION!$K$66</f>
        <v>43789</v>
      </c>
      <c r="D295" s="131">
        <f ca="1">ACTION!$J$73</f>
        <v>0.58680555555555569</v>
      </c>
      <c r="E295" s="66" t="str">
        <f ca="1">INDIRECT("ACTION!K73")</f>
        <v>TOURIST, THE</v>
      </c>
      <c r="F295" s="88">
        <f ca="1">INDIRECT("ACTION!L73")</f>
        <v>101</v>
      </c>
      <c r="G295" s="58" t="str">
        <f ca="1">ACTION!$M$73</f>
        <v>01:45</v>
      </c>
    </row>
    <row r="296" spans="2:7" x14ac:dyDescent="0.2">
      <c r="C296" s="65">
        <f>ACTION!$K$66</f>
        <v>43789</v>
      </c>
      <c r="D296" s="131">
        <f ca="1">ACTION!$J$74</f>
        <v>0.65972222222222232</v>
      </c>
      <c r="E296" s="66" t="str">
        <f ca="1">INDIRECT("ACTION!K74")</f>
        <v>MONEY TRAIN</v>
      </c>
      <c r="F296" s="88">
        <f ca="1">INDIRECT("ACTION!L74")</f>
        <v>106</v>
      </c>
      <c r="G296" s="58" t="str">
        <f ca="1">ACTION!$M$74</f>
        <v>01:50</v>
      </c>
    </row>
    <row r="297" spans="2:7" x14ac:dyDescent="0.2">
      <c r="C297" s="65">
        <f>ACTION!$K$66</f>
        <v>43789</v>
      </c>
      <c r="D297" s="131">
        <f ca="1">ACTION!$J$75</f>
        <v>0.73611111111111116</v>
      </c>
      <c r="E297" s="66" t="str">
        <f ca="1">INDIRECT("ACTION!K75")</f>
        <v>STRIKING DISTANCE</v>
      </c>
      <c r="F297" s="88">
        <f ca="1">INDIRECT("ACTION!L75")</f>
        <v>98</v>
      </c>
      <c r="G297" s="58" t="str">
        <f ca="1">ACTION!$M$75</f>
        <v>01:40</v>
      </c>
    </row>
    <row r="298" spans="2:7" x14ac:dyDescent="0.2">
      <c r="C298" s="65">
        <f>ACTION!$K$66</f>
        <v>43789</v>
      </c>
      <c r="D298" s="131">
        <f ca="1">ACTION!$J$76</f>
        <v>0.80555555555555558</v>
      </c>
      <c r="E298" s="66" t="str">
        <f ca="1">INDIRECT("ACTION!K76")</f>
        <v>STREET FIGHTER (1994)</v>
      </c>
      <c r="F298" s="88">
        <f ca="1">INDIRECT("ACTION!L76")</f>
        <v>98</v>
      </c>
      <c r="G298" s="58" t="str">
        <f ca="1">ACTION!$M$76</f>
        <v>01:40</v>
      </c>
    </row>
    <row r="299" spans="2:7" x14ac:dyDescent="0.2">
      <c r="C299" s="101">
        <f>ACTION!$K$66</f>
        <v>43789</v>
      </c>
      <c r="D299" s="141">
        <f>ACTION!$J$77</f>
        <v>0.875</v>
      </c>
      <c r="E299" s="102" t="str">
        <f ca="1">INDIRECT("ACTION!K77")</f>
        <v>GALVESTON</v>
      </c>
      <c r="F299" s="103">
        <f ca="1">INDIRECT("ACTION!L77")</f>
        <v>91</v>
      </c>
      <c r="G299" s="58" t="str">
        <f ca="1">ACTION!$M$77</f>
        <v>01:35</v>
      </c>
    </row>
    <row r="300" spans="2:7" x14ac:dyDescent="0.2">
      <c r="C300" s="65">
        <f>ACTION!$K$66</f>
        <v>43789</v>
      </c>
      <c r="D300" s="131">
        <f ca="1">ACTION!$J$78</f>
        <v>0.94097222222222221</v>
      </c>
      <c r="E300" s="66" t="str">
        <f ca="1">INDIRECT("ACTION!K78")</f>
        <v>THE CURED</v>
      </c>
      <c r="F300" s="88">
        <f ca="1">INDIRECT("ACTION!L78")</f>
        <v>92</v>
      </c>
      <c r="G300" s="58" t="str">
        <f ca="1">ACTION!$M$78</f>
        <v>01:35</v>
      </c>
    </row>
    <row r="301" spans="2:7" x14ac:dyDescent="0.2">
      <c r="C301" s="65">
        <f>ACTION!$K$66</f>
        <v>43789</v>
      </c>
      <c r="D301" s="131">
        <f ca="1">ACTION!$J$79</f>
        <v>6.9444444444444198E-3</v>
      </c>
      <c r="E301" s="214" t="str">
        <f ca="1">INDIRECT("ACTION!K79")</f>
        <v>BRAZILIAN SUMMER SLUTS</v>
      </c>
      <c r="F301" s="215">
        <f ca="1">INDIRECT("ACTION!L79")</f>
        <v>123</v>
      </c>
      <c r="G301" s="58" t="str">
        <f ca="1">ACTION!$M$79</f>
        <v>02:05</v>
      </c>
    </row>
    <row r="302" spans="2:7" x14ac:dyDescent="0.2">
      <c r="C302" s="65">
        <f>ACTION!$K$66</f>
        <v>43789</v>
      </c>
      <c r="D302" s="131">
        <f ca="1">ACTION!$J$80</f>
        <v>9.3749999999999986E-2</v>
      </c>
      <c r="E302" s="214" t="str">
        <f ca="1">INDIRECT("ACTION!K80")</f>
        <v>INITIATION OF AVA DALUSH, THE</v>
      </c>
      <c r="F302" s="215">
        <f ca="1">INDIRECT("ACTION!L80")</f>
        <v>132</v>
      </c>
      <c r="G302" s="58" t="str">
        <f ca="1">ACTION!$M$80</f>
        <v>02:15</v>
      </c>
    </row>
    <row r="303" spans="2:7" x14ac:dyDescent="0.2">
      <c r="C303" s="65">
        <f>ACTION!$K$66</f>
        <v>43789</v>
      </c>
      <c r="D303" s="131">
        <f ca="1">ACTION!$J$81</f>
        <v>0.1875</v>
      </c>
      <c r="E303" s="66" t="str">
        <f ca="1">INDIRECT("ACTION!K81")</f>
        <v>WIND AND THE LION, THE</v>
      </c>
      <c r="F303" s="88">
        <f ca="1">INDIRECT("ACTION!L81")</f>
        <v>116</v>
      </c>
      <c r="G303" s="58" t="str">
        <f ca="1">ACTION!$M$81</f>
        <v>02:00</v>
      </c>
    </row>
    <row r="304" spans="2:7" ht="13.5" thickBot="1" x14ac:dyDescent="0.25">
      <c r="B304" s="70"/>
      <c r="C304" s="71">
        <f>ACTION!$K$66</f>
        <v>43789</v>
      </c>
      <c r="D304" s="130">
        <f ca="1">ACTION!$J$82</f>
        <v>0.27083333333333331</v>
      </c>
      <c r="E304" s="63">
        <f ca="1">INDIRECT("ACTION!K82")</f>
        <v>0</v>
      </c>
      <c r="F304" s="87">
        <f ca="1">INDIRECT("ACTION!L82")</f>
        <v>0</v>
      </c>
      <c r="G304" s="58" t="str">
        <f ca="1">ACTION!$M$82</f>
        <v>00:00</v>
      </c>
    </row>
    <row r="305" spans="2:7" x14ac:dyDescent="0.2">
      <c r="B305" s="50" t="s">
        <v>3</v>
      </c>
      <c r="C305" s="65">
        <f>ACTION!$O$66</f>
        <v>43790</v>
      </c>
      <c r="D305" s="131">
        <f ca="1">ACTION!$N$68</f>
        <v>0.27083333333333337</v>
      </c>
      <c r="E305" s="66">
        <f ca="1">INDIRECT("ACTION!O68")</f>
        <v>0</v>
      </c>
      <c r="F305" s="88">
        <f ca="1">INDIRECT("ACTION!P68")</f>
        <v>0</v>
      </c>
      <c r="G305" s="58" t="str">
        <f ca="1">ACTION!$Q$68</f>
        <v>00:00</v>
      </c>
    </row>
    <row r="306" spans="2:7" x14ac:dyDescent="0.2">
      <c r="C306" s="65">
        <f>ACTION!$O$66</f>
        <v>43790</v>
      </c>
      <c r="D306" s="131">
        <f ca="1">ACTION!$N$69</f>
        <v>0.27083333333333337</v>
      </c>
      <c r="E306" s="66" t="str">
        <f ca="1">INDIRECT("ACTION!O69")</f>
        <v>BONE TOMAHAWK</v>
      </c>
      <c r="F306" s="88">
        <f ca="1">INDIRECT("ACTION!P69")</f>
        <v>127</v>
      </c>
      <c r="G306" s="58" t="str">
        <f ca="1">ACTION!$Q$69</f>
        <v>02:10</v>
      </c>
    </row>
    <row r="307" spans="2:7" x14ac:dyDescent="0.2">
      <c r="C307" s="65">
        <f>ACTION!$O$66</f>
        <v>43790</v>
      </c>
      <c r="D307" s="131">
        <f ca="1">ACTION!$N$70</f>
        <v>0.36111111111111116</v>
      </c>
      <c r="E307" s="66" t="str">
        <f ca="1">INDIRECT("ACTION!O70")</f>
        <v>A BOUT PORTANT</v>
      </c>
      <c r="F307" s="88">
        <f ca="1">INDIRECT("ACTION!P70")</f>
        <v>81</v>
      </c>
      <c r="G307" s="58" t="str">
        <f ca="1">ACTION!$Q$70</f>
        <v>01:25</v>
      </c>
    </row>
    <row r="308" spans="2:7" x14ac:dyDescent="0.2">
      <c r="C308" s="65">
        <f>ACTION!$O$66</f>
        <v>43790</v>
      </c>
      <c r="D308" s="131">
        <f ca="1">ACTION!$N$71</f>
        <v>0.42013888888888895</v>
      </c>
      <c r="E308" s="66" t="str">
        <f ca="1">INDIRECT("ACTION!O71")</f>
        <v>BANGKOK BOUND</v>
      </c>
      <c r="F308" s="88">
        <f ca="1">INDIRECT("ACTION!P71")</f>
        <v>91</v>
      </c>
      <c r="G308" s="58" t="str">
        <f ca="1">ACTION!$Q$71</f>
        <v>01:35</v>
      </c>
    </row>
    <row r="309" spans="2:7" x14ac:dyDescent="0.2">
      <c r="C309" s="65">
        <f>ACTION!$O$66</f>
        <v>43790</v>
      </c>
      <c r="D309" s="131">
        <f ca="1">ACTION!$N$72</f>
        <v>0.48611111111111116</v>
      </c>
      <c r="E309" s="66" t="str">
        <f ca="1">INDIRECT("ACTION!O72")</f>
        <v>TAKEDOWN</v>
      </c>
      <c r="F309" s="88">
        <f ca="1">INDIRECT("ACTION!P72")</f>
        <v>93</v>
      </c>
      <c r="G309" s="58" t="str">
        <f ca="1">ACTION!$Q$72</f>
        <v>01:35</v>
      </c>
    </row>
    <row r="310" spans="2:7" x14ac:dyDescent="0.2">
      <c r="C310" s="65">
        <f>ACTION!$O$66</f>
        <v>43790</v>
      </c>
      <c r="D310" s="131">
        <f ca="1">ACTION!$N$73</f>
        <v>0.55208333333333337</v>
      </c>
      <c r="E310" s="66" t="str">
        <f ca="1">INDIRECT("ACTION!O73")</f>
        <v>REDIRECTED</v>
      </c>
      <c r="F310" s="88">
        <f ca="1">INDIRECT("ACTION!P73")</f>
        <v>96</v>
      </c>
      <c r="G310" s="58" t="str">
        <f ca="1">ACTION!$Q$73</f>
        <v>01:40</v>
      </c>
    </row>
    <row r="311" spans="2:7" x14ac:dyDescent="0.2">
      <c r="C311" s="65">
        <f>ACTION!$O$66</f>
        <v>43790</v>
      </c>
      <c r="D311" s="131">
        <f ca="1">ACTION!$N$74</f>
        <v>0.62152777777777779</v>
      </c>
      <c r="E311" s="66" t="str">
        <f ca="1">INDIRECT("ACTION!O74")</f>
        <v>RULES OF ENGAGEMENT, THE</v>
      </c>
      <c r="F311" s="88">
        <f ca="1">INDIRECT("ACTION!P74")</f>
        <v>122</v>
      </c>
      <c r="G311" s="58" t="str">
        <f ca="1">ACTION!$Q$74</f>
        <v>02:05</v>
      </c>
    </row>
    <row r="312" spans="2:7" x14ac:dyDescent="0.2">
      <c r="C312" s="65">
        <f>ACTION!$O$66</f>
        <v>43790</v>
      </c>
      <c r="D312" s="131">
        <f ca="1">ACTION!$N$75</f>
        <v>0.70833333333333337</v>
      </c>
      <c r="E312" s="66" t="str">
        <f ca="1">INDIRECT("ACTION!O75")</f>
        <v>AVENTURES EXTRAORDINAIRES D'ADÈLE BLANC-SEC, LES</v>
      </c>
      <c r="F312" s="88">
        <f ca="1">INDIRECT("ACTION!P75")</f>
        <v>103</v>
      </c>
      <c r="G312" s="58" t="str">
        <f ca="1">ACTION!$Q$75</f>
        <v>01:45</v>
      </c>
    </row>
    <row r="313" spans="2:7" x14ac:dyDescent="0.2">
      <c r="C313" s="65">
        <f>ACTION!$O$66</f>
        <v>43790</v>
      </c>
      <c r="D313" s="131">
        <f ca="1">ACTION!$N$76</f>
        <v>0.78125</v>
      </c>
      <c r="E313" s="66" t="str">
        <f ca="1">INDIRECT("ACTION!O76")</f>
        <v>FRENCH (LA)</v>
      </c>
      <c r="F313" s="88">
        <f ca="1">INDIRECT("ACTION!P76")</f>
        <v>131</v>
      </c>
      <c r="G313" s="58" t="str">
        <f ca="1">ACTION!$Q$76</f>
        <v>02:15</v>
      </c>
    </row>
    <row r="314" spans="2:7" x14ac:dyDescent="0.2">
      <c r="C314" s="101">
        <f>ACTION!$O$66</f>
        <v>43790</v>
      </c>
      <c r="D314" s="141">
        <f>ACTION!$N$77</f>
        <v>0.875</v>
      </c>
      <c r="E314" s="102" t="str">
        <f ca="1">INDIRECT("ACTION!O77")</f>
        <v>OFFICE UPRISING (21)</v>
      </c>
      <c r="F314" s="103">
        <f ca="1">INDIRECT("ACTION!P77")</f>
        <v>92</v>
      </c>
      <c r="G314" s="58" t="str">
        <f ca="1">ACTION!$Q$77</f>
        <v>01:35</v>
      </c>
    </row>
    <row r="315" spans="2:7" x14ac:dyDescent="0.2">
      <c r="C315" s="65">
        <f>ACTION!$O$66</f>
        <v>43790</v>
      </c>
      <c r="D315" s="131">
        <f ca="1">ACTION!$N$78</f>
        <v>0.94097222222222221</v>
      </c>
      <c r="E315" s="66" t="str">
        <f ca="1">INDIRECT("ACTION!O78")</f>
        <v>ROBIN HOOD</v>
      </c>
      <c r="F315" s="88">
        <f ca="1">INDIRECT("ACTION!P78")</f>
        <v>112</v>
      </c>
      <c r="G315" s="58" t="str">
        <f ca="1">ACTION!$Q$78</f>
        <v>01:55</v>
      </c>
    </row>
    <row r="316" spans="2:7" x14ac:dyDescent="0.2">
      <c r="C316" s="65">
        <f>ACTION!$O$66</f>
        <v>43790</v>
      </c>
      <c r="D316" s="131">
        <f ca="1">ACTION!$N$79</f>
        <v>2.0833333333333259E-2</v>
      </c>
      <c r="E316" s="214" t="str">
        <f ca="1">INDIRECT("ACTION!O79")</f>
        <v>LESBIAN FOOTLOVERS</v>
      </c>
      <c r="F316" s="215">
        <f ca="1">INDIRECT("ACTION!P79")</f>
        <v>98</v>
      </c>
      <c r="G316" s="58" t="str">
        <f ca="1">ACTION!$Q$79</f>
        <v>01:40</v>
      </c>
    </row>
    <row r="317" spans="2:7" x14ac:dyDescent="0.2">
      <c r="C317" s="65">
        <f>ACTION!$O$66</f>
        <v>43790</v>
      </c>
      <c r="D317" s="131">
        <f ca="1">ACTION!$N$80</f>
        <v>9.0277777777777693E-2</v>
      </c>
      <c r="E317" s="214" t="str">
        <f ca="1">INDIRECT("ACTION!O80")</f>
        <v>SLAM IT IN A SLUT 2</v>
      </c>
      <c r="F317" s="215">
        <f ca="1">INDIRECT("ACTION!P80")</f>
        <v>156</v>
      </c>
      <c r="G317" s="58" t="str">
        <f ca="1">ACTION!$Q$80</f>
        <v>02:40</v>
      </c>
    </row>
    <row r="318" spans="2:7" x14ac:dyDescent="0.2">
      <c r="C318" s="65">
        <f>ACTION!$O$66</f>
        <v>43790</v>
      </c>
      <c r="D318" s="131">
        <f ca="1">ACTION!$N$81</f>
        <v>0.20138888888888878</v>
      </c>
      <c r="E318" s="66" t="str">
        <f ca="1">INDIRECT("ACTION!O81")</f>
        <v>ANDERSON TAPES, THE</v>
      </c>
      <c r="F318" s="88">
        <f ca="1">INDIRECT("ACTION!P81")</f>
        <v>96</v>
      </c>
      <c r="G318" s="58" t="str">
        <f ca="1">ACTION!$Q$81</f>
        <v>01:40</v>
      </c>
    </row>
    <row r="319" spans="2:7" ht="13.5" thickBot="1" x14ac:dyDescent="0.25">
      <c r="B319" s="70"/>
      <c r="C319" s="71">
        <f>ACTION!$O$66</f>
        <v>43790</v>
      </c>
      <c r="D319" s="130">
        <f ca="1">ACTION!$N$82</f>
        <v>0.2708333333333332</v>
      </c>
      <c r="E319" s="63">
        <f ca="1">INDIRECT("ACTION!O82")</f>
        <v>0</v>
      </c>
      <c r="F319" s="87">
        <f ca="1">INDIRECT("ACTION!P82")</f>
        <v>0</v>
      </c>
      <c r="G319" s="58" t="str">
        <f ca="1">ACTION!$Q$82</f>
        <v>00:00</v>
      </c>
    </row>
    <row r="320" spans="2:7" x14ac:dyDescent="0.2">
      <c r="B320" s="50" t="s">
        <v>4</v>
      </c>
      <c r="C320" s="65">
        <f>ACTION!$S$66</f>
        <v>43791</v>
      </c>
      <c r="D320" s="131">
        <f ca="1">ACTION!$R$68</f>
        <v>0.27083333333333337</v>
      </c>
      <c r="E320" s="66">
        <f ca="1">INDIRECT("ACTION!S68")</f>
        <v>0</v>
      </c>
      <c r="F320" s="88">
        <f ca="1">INDIRECT("ACTION!T68")</f>
        <v>0</v>
      </c>
      <c r="G320" s="58" t="str">
        <f ca="1">ACTION!$U$68</f>
        <v>00:00</v>
      </c>
    </row>
    <row r="321" spans="2:7" x14ac:dyDescent="0.2">
      <c r="C321" s="65">
        <f>ACTION!$S$66</f>
        <v>43791</v>
      </c>
      <c r="D321" s="131">
        <f ca="1">ACTION!$R$69</f>
        <v>0.27083333333333337</v>
      </c>
      <c r="E321" s="66" t="str">
        <f ca="1">INDIRECT("ACTION!S69")</f>
        <v>NOWHERE TO RUN (1993)</v>
      </c>
      <c r="F321" s="88">
        <f ca="1">INDIRECT("ACTION!T69")</f>
        <v>91</v>
      </c>
      <c r="G321" s="58" t="str">
        <f ca="1">ACTION!$U$69</f>
        <v>01:35</v>
      </c>
    </row>
    <row r="322" spans="2:7" x14ac:dyDescent="0.2">
      <c r="C322" s="65">
        <f>ACTION!$S$66</f>
        <v>43791</v>
      </c>
      <c r="D322" s="131">
        <f ca="1">ACTION!$R$70</f>
        <v>0.33680555555555558</v>
      </c>
      <c r="E322" s="66" t="str">
        <f ca="1">INDIRECT("ACTION!S70")</f>
        <v>PERFECT GUY, THE</v>
      </c>
      <c r="F322" s="88">
        <f ca="1">INDIRECT("ACTION!T70")</f>
        <v>96</v>
      </c>
      <c r="G322" s="58" t="str">
        <f ca="1">ACTION!$U$70</f>
        <v>01:40</v>
      </c>
    </row>
    <row r="323" spans="2:7" x14ac:dyDescent="0.2">
      <c r="C323" s="65">
        <f>ACTION!$S$66</f>
        <v>43791</v>
      </c>
      <c r="D323" s="131">
        <f ca="1">ACTION!$R$71</f>
        <v>0.40625</v>
      </c>
      <c r="E323" s="66" t="str">
        <f ca="1">INDIRECT("ACTION!S71")</f>
        <v>NET, THE (1995)</v>
      </c>
      <c r="F323" s="88">
        <f ca="1">INDIRECT("ACTION!T71")</f>
        <v>111</v>
      </c>
      <c r="G323" s="58" t="str">
        <f ca="1">ACTION!$U$71</f>
        <v>01:55</v>
      </c>
    </row>
    <row r="324" spans="2:7" x14ac:dyDescent="0.2">
      <c r="C324" s="65">
        <f>ACTION!$S$66</f>
        <v>43791</v>
      </c>
      <c r="D324" s="131">
        <f ca="1">ACTION!$R$72</f>
        <v>0.4861111111111111</v>
      </c>
      <c r="E324" s="66" t="str">
        <f ca="1">INDIRECT("ACTION!S72")</f>
        <v>CHAPPIE</v>
      </c>
      <c r="F324" s="88">
        <f ca="1">INDIRECT("ACTION!T72")</f>
        <v>116</v>
      </c>
      <c r="G324" s="58" t="str">
        <f ca="1">ACTION!$U$72</f>
        <v>02:00</v>
      </c>
    </row>
    <row r="325" spans="2:7" x14ac:dyDescent="0.2">
      <c r="C325" s="65">
        <f>ACTION!$S$66</f>
        <v>43791</v>
      </c>
      <c r="D325" s="131">
        <f ca="1">ACTION!$R$73</f>
        <v>0.56944444444444442</v>
      </c>
      <c r="E325" s="66" t="str">
        <f ca="1">INDIRECT("ACTION!S73")</f>
        <v>BLUE STREAK</v>
      </c>
      <c r="F325" s="88">
        <f ca="1">INDIRECT("ACTION!T73")</f>
        <v>91</v>
      </c>
      <c r="G325" s="58" t="str">
        <f ca="1">ACTION!$U$73</f>
        <v>01:35</v>
      </c>
    </row>
    <row r="326" spans="2:7" x14ac:dyDescent="0.2">
      <c r="C326" s="65">
        <f>ACTION!$S$66</f>
        <v>43791</v>
      </c>
      <c r="D326" s="131">
        <f ca="1">ACTION!$R$74</f>
        <v>0.63541666666666663</v>
      </c>
      <c r="E326" s="66" t="str">
        <f ca="1">INDIRECT("ACTION!S74")</f>
        <v>WOMAN, THE</v>
      </c>
      <c r="F326" s="88">
        <f ca="1">INDIRECT("ACTION!T74")</f>
        <v>101</v>
      </c>
      <c r="G326" s="58" t="str">
        <f ca="1">ACTION!$U$74</f>
        <v>01:45</v>
      </c>
    </row>
    <row r="327" spans="2:7" x14ac:dyDescent="0.2">
      <c r="C327" s="65">
        <f>ACTION!$S$66</f>
        <v>43791</v>
      </c>
      <c r="D327" s="131">
        <f ca="1">ACTION!$R$75</f>
        <v>0.70833333333333326</v>
      </c>
      <c r="E327" s="66" t="str">
        <f ca="1">INDIRECT("ACTION!S75")</f>
        <v>SICARIO: DAY OF THE SOLDADO</v>
      </c>
      <c r="F327" s="88">
        <f ca="1">INDIRECT("ACTION!T75")</f>
        <v>118</v>
      </c>
      <c r="G327" s="58" t="str">
        <f ca="1">ACTION!$U$75</f>
        <v>02:00</v>
      </c>
    </row>
    <row r="328" spans="2:7" x14ac:dyDescent="0.2">
      <c r="C328" s="65">
        <f>ACTION!$S$66</f>
        <v>43791</v>
      </c>
      <c r="D328" s="131">
        <f ca="1">ACTION!$R$76</f>
        <v>0.79166666666666663</v>
      </c>
      <c r="E328" s="66" t="str">
        <f ca="1">INDIRECT("ACTION!S76")</f>
        <v>EXORCISM OF EMILY ROSE, THE</v>
      </c>
      <c r="F328" s="88">
        <f ca="1">INDIRECT("ACTION!T76")</f>
        <v>116</v>
      </c>
      <c r="G328" s="58" t="str">
        <f ca="1">ACTION!$U$76</f>
        <v>02:00</v>
      </c>
    </row>
    <row r="329" spans="2:7" x14ac:dyDescent="0.2">
      <c r="C329" s="101">
        <f>ACTION!$S$66</f>
        <v>43791</v>
      </c>
      <c r="D329" s="141">
        <f>ACTION!$R$77</f>
        <v>0.875</v>
      </c>
      <c r="E329" s="102" t="str">
        <f ca="1">INDIRECT("ACTION!S77")</f>
        <v xml:space="preserve">WOLF (NL) (2013) </v>
      </c>
      <c r="F329" s="103">
        <f ca="1">INDIRECT("ACTION!T77")</f>
        <v>118</v>
      </c>
      <c r="G329" s="58" t="str">
        <f ca="1">ACTION!$U$77</f>
        <v>02:00</v>
      </c>
    </row>
    <row r="330" spans="2:7" x14ac:dyDescent="0.2">
      <c r="C330" s="65">
        <f>ACTION!$S$66</f>
        <v>43791</v>
      </c>
      <c r="D330" s="131">
        <f ca="1">ACTION!$R$78</f>
        <v>0.95833333333333337</v>
      </c>
      <c r="E330" s="66" t="str">
        <f ca="1">INDIRECT("ACTION!S78")</f>
        <v>GODZILLA: SHIN GODZILLA</v>
      </c>
      <c r="F330" s="88">
        <f ca="1">INDIRECT("ACTION!T78")</f>
        <v>116</v>
      </c>
      <c r="G330" s="58" t="str">
        <f ca="1">ACTION!$U$78</f>
        <v>02:00</v>
      </c>
    </row>
    <row r="331" spans="2:7" x14ac:dyDescent="0.2">
      <c r="C331" s="65">
        <f>ACTION!$S$66</f>
        <v>43791</v>
      </c>
      <c r="D331" s="131">
        <f ca="1">ACTION!$R$79</f>
        <v>4.1666666666666741E-2</v>
      </c>
      <c r="E331" s="214" t="str">
        <f ca="1">INDIRECT("ACTION!S79")</f>
        <v>EROTIC DESIRE</v>
      </c>
      <c r="F331" s="215">
        <f ca="1">INDIRECT("ACTION!T79")</f>
        <v>118</v>
      </c>
      <c r="G331" s="58" t="str">
        <f ca="1">ACTION!$U$79</f>
        <v>02:00</v>
      </c>
    </row>
    <row r="332" spans="2:7" x14ac:dyDescent="0.2">
      <c r="C332" s="65">
        <f>ACTION!$S$66</f>
        <v>43791</v>
      </c>
      <c r="D332" s="131">
        <f ca="1">ACTION!$R$80</f>
        <v>0.12500000000000006</v>
      </c>
      <c r="E332" s="214" t="str">
        <f ca="1">INDIRECT("ACTION!S80")</f>
        <v>ONLY 18</v>
      </c>
      <c r="F332" s="215">
        <f ca="1">INDIRECT("ACTION!T80")</f>
        <v>83</v>
      </c>
      <c r="G332" s="58" t="str">
        <f ca="1">ACTION!$U$80</f>
        <v>01:25</v>
      </c>
    </row>
    <row r="333" spans="2:7" x14ac:dyDescent="0.2">
      <c r="C333" s="65">
        <f>ACTION!$S$66</f>
        <v>43791</v>
      </c>
      <c r="D333" s="131">
        <f ca="1">ACTION!$R$81</f>
        <v>0.18402777777777785</v>
      </c>
      <c r="E333" s="66" t="str">
        <f ca="1">INDIRECT("ACTION!S81")</f>
        <v>FORCE 10 FROM NAVARONE</v>
      </c>
      <c r="F333" s="88">
        <f ca="1">INDIRECT("ACTION!T81")</f>
        <v>121</v>
      </c>
      <c r="G333" s="58" t="str">
        <f ca="1">ACTION!$U$81</f>
        <v>02:05</v>
      </c>
    </row>
    <row r="334" spans="2:7" ht="13.5" thickBot="1" x14ac:dyDescent="0.25">
      <c r="B334" s="73"/>
      <c r="C334" s="71">
        <f>ACTION!$S$66</f>
        <v>43791</v>
      </c>
      <c r="D334" s="130">
        <f ca="1">ACTION!$R$82</f>
        <v>0.27083333333333343</v>
      </c>
      <c r="E334" s="63">
        <f ca="1">INDIRECT("ACTION!S82")</f>
        <v>0</v>
      </c>
      <c r="F334" s="87">
        <f ca="1">INDIRECT("ACTION!T82")</f>
        <v>0</v>
      </c>
      <c r="G334" s="58" t="str">
        <f ca="1">ACTION!$U$82</f>
        <v>00:00</v>
      </c>
    </row>
    <row r="335" spans="2:7" x14ac:dyDescent="0.2">
      <c r="B335" s="50" t="s">
        <v>5</v>
      </c>
      <c r="C335" s="76">
        <f>ACTION!$W$66</f>
        <v>43792</v>
      </c>
      <c r="D335" s="131">
        <f ca="1">ACTION!$V$68</f>
        <v>0.27083333333333331</v>
      </c>
      <c r="E335" s="66" t="str">
        <f ca="1">INDIRECT("ACTION!W68")</f>
        <v>KILLING SEASON</v>
      </c>
      <c r="F335" s="88">
        <f ca="1">INDIRECT("ACTION!X68")</f>
        <v>88</v>
      </c>
      <c r="G335" s="58" t="str">
        <f ca="1">ACTION!$Y$68</f>
        <v>01:30</v>
      </c>
    </row>
    <row r="336" spans="2:7" x14ac:dyDescent="0.2">
      <c r="C336" s="76">
        <f>ACTION!$W$66</f>
        <v>43792</v>
      </c>
      <c r="D336" s="131">
        <f ca="1">ACTION!$V$69</f>
        <v>0.33333333333333331</v>
      </c>
      <c r="E336" s="66" t="str">
        <f ca="1">INDIRECT("ACTION!W69")</f>
        <v>TEKKEN</v>
      </c>
      <c r="F336" s="88">
        <f ca="1">INDIRECT("ACTION!X69")</f>
        <v>88</v>
      </c>
      <c r="G336" s="58" t="str">
        <f ca="1">ACTION!$Y$69</f>
        <v>01:30</v>
      </c>
    </row>
    <row r="337" spans="2:7" x14ac:dyDescent="0.2">
      <c r="C337" s="76">
        <f>ACTION!$W$66</f>
        <v>43792</v>
      </c>
      <c r="D337" s="131">
        <f ca="1">ACTION!$V$70</f>
        <v>0.39583333333333331</v>
      </c>
      <c r="E337" s="66" t="str">
        <f ca="1">INDIRECT("ACTION!W70")</f>
        <v>POUND OF FLESH</v>
      </c>
      <c r="F337" s="88">
        <f ca="1">INDIRECT("ACTION!X70")</f>
        <v>101</v>
      </c>
      <c r="G337" s="58" t="str">
        <f ca="1">ACTION!$Y$70</f>
        <v>01:45</v>
      </c>
    </row>
    <row r="338" spans="2:7" x14ac:dyDescent="0.2">
      <c r="C338" s="76">
        <f>ACTION!$W$66</f>
        <v>43792</v>
      </c>
      <c r="D338" s="131">
        <f ca="1">ACTION!$V$71</f>
        <v>0.46875</v>
      </c>
      <c r="E338" s="66" t="str">
        <f ca="1">INDIRECT("ACTION!W71")</f>
        <v>IN THE LINE OF FIRE</v>
      </c>
      <c r="F338" s="88">
        <f ca="1">INDIRECT("ACTION!X71")</f>
        <v>124</v>
      </c>
      <c r="G338" s="58" t="str">
        <f ca="1">ACTION!$Y$71</f>
        <v>02:05</v>
      </c>
    </row>
    <row r="339" spans="2:7" x14ac:dyDescent="0.2">
      <c r="C339" s="76">
        <f>ACTION!$W$66</f>
        <v>43792</v>
      </c>
      <c r="D339" s="131">
        <f ca="1">ACTION!$V$72</f>
        <v>0.55555555555555558</v>
      </c>
      <c r="E339" s="66" t="str">
        <f ca="1">INDIRECT("ACTION!W72")</f>
        <v xml:space="preserve">HOMIES (NL) </v>
      </c>
      <c r="F339" s="88">
        <f ca="1">INDIRECT("ACTION!X72")</f>
        <v>97</v>
      </c>
      <c r="G339" s="58" t="str">
        <f ca="1">ACTION!$Y$72</f>
        <v>01:40</v>
      </c>
    </row>
    <row r="340" spans="2:7" x14ac:dyDescent="0.2">
      <c r="C340" s="76">
        <f>ACTION!$W$66</f>
        <v>43792</v>
      </c>
      <c r="D340" s="131">
        <f ca="1">ACTION!$V$73</f>
        <v>0.625</v>
      </c>
      <c r="E340" s="66" t="str">
        <f ca="1">INDIRECT("ACTION!W73")</f>
        <v>MACHINE, THE (KEW)</v>
      </c>
      <c r="F340" s="88">
        <f ca="1">INDIRECT("ACTION!X73")</f>
        <v>87</v>
      </c>
      <c r="G340" s="58" t="str">
        <f ca="1">ACTION!$Y$73</f>
        <v>01:30</v>
      </c>
    </row>
    <row r="341" spans="2:7" x14ac:dyDescent="0.2">
      <c r="C341" s="76">
        <f>ACTION!$W$66</f>
        <v>43792</v>
      </c>
      <c r="D341" s="131">
        <f ca="1">ACTION!$V$74</f>
        <v>0.6875</v>
      </c>
      <c r="E341" s="66" t="str">
        <f ca="1">INDIRECT("ACTION!W74")</f>
        <v>ATLANTIS DOWN</v>
      </c>
      <c r="F341" s="88">
        <f ca="1">INDIRECT("ACTION!X74")</f>
        <v>86</v>
      </c>
      <c r="G341" s="58" t="str">
        <f ca="1">ACTION!$Y$74</f>
        <v>01:30</v>
      </c>
    </row>
    <row r="342" spans="2:7" x14ac:dyDescent="0.2">
      <c r="C342" s="76">
        <f>ACTION!$W$66</f>
        <v>43792</v>
      </c>
      <c r="D342" s="131">
        <f ca="1">ACTION!$V$75</f>
        <v>0.75</v>
      </c>
      <c r="E342" s="66" t="str">
        <f ca="1">INDIRECT("ACTION!W75")</f>
        <v>EVERLY</v>
      </c>
      <c r="F342" s="88">
        <f ca="1">INDIRECT("ACTION!X75")</f>
        <v>89</v>
      </c>
      <c r="G342" s="58" t="str">
        <f ca="1">ACTION!$Y$75</f>
        <v>01:30</v>
      </c>
    </row>
    <row r="343" spans="2:7" x14ac:dyDescent="0.2">
      <c r="C343" s="76">
        <f>ACTION!$W$66</f>
        <v>43792</v>
      </c>
      <c r="D343" s="131">
        <f ca="1">ACTION!$V$76</f>
        <v>0.8125</v>
      </c>
      <c r="E343" s="66" t="str">
        <f ca="1">INDIRECT("ACTION!W76")</f>
        <v>HEIST</v>
      </c>
      <c r="F343" s="88">
        <f ca="1">INDIRECT("ACTION!X76")</f>
        <v>89</v>
      </c>
      <c r="G343" s="58" t="str">
        <f ca="1">ACTION!$Y$76</f>
        <v>01:30</v>
      </c>
    </row>
    <row r="344" spans="2:7" x14ac:dyDescent="0.2">
      <c r="C344" s="104">
        <f>ACTION!$W$66</f>
        <v>43792</v>
      </c>
      <c r="D344" s="141">
        <f>ACTION!$V$77</f>
        <v>0.875</v>
      </c>
      <c r="E344" s="102" t="str">
        <f ca="1">INDIRECT("ACTION!W77")</f>
        <v>ASHER</v>
      </c>
      <c r="F344" s="103">
        <f ca="1">INDIRECT("ACTION!X77")</f>
        <v>101</v>
      </c>
      <c r="G344" s="58" t="str">
        <f ca="1">ACTION!$Y$77</f>
        <v>01:45</v>
      </c>
    </row>
    <row r="345" spans="2:7" x14ac:dyDescent="0.2">
      <c r="C345" s="76">
        <f>ACTION!$W$66</f>
        <v>43792</v>
      </c>
      <c r="D345" s="131">
        <f ca="1">ACTION!$V$78</f>
        <v>0.94791666666666663</v>
      </c>
      <c r="E345" s="66" t="str">
        <f ca="1">INDIRECT("ACTION!W78")</f>
        <v>WHAT KEEPS YOU ALIVE</v>
      </c>
      <c r="F345" s="88">
        <f ca="1">INDIRECT("ACTION!X78")</f>
        <v>96</v>
      </c>
      <c r="G345" s="58" t="str">
        <f ca="1">ACTION!$Y$78</f>
        <v>01:40</v>
      </c>
    </row>
    <row r="346" spans="2:7" x14ac:dyDescent="0.2">
      <c r="C346" s="76">
        <f>ACTION!$W$66</f>
        <v>43792</v>
      </c>
      <c r="D346" s="131">
        <f ca="1">ACTION!$V$79</f>
        <v>1.736111111111116E-2</v>
      </c>
      <c r="E346" s="214" t="str">
        <f ca="1">INDIRECT("ACTION!W79")</f>
        <v>GROUP SEX ADDICTS</v>
      </c>
      <c r="F346" s="215">
        <f ca="1">INDIRECT("ACTION!X79")</f>
        <v>136</v>
      </c>
      <c r="G346" s="58" t="str">
        <f ca="1">ACTION!$Y$79</f>
        <v>02:20</v>
      </c>
    </row>
    <row r="347" spans="2:7" x14ac:dyDescent="0.2">
      <c r="C347" s="76">
        <f>ACTION!$W$66</f>
        <v>43792</v>
      </c>
      <c r="D347" s="131">
        <f ca="1">ACTION!$V$80</f>
        <v>0.11458333333333338</v>
      </c>
      <c r="E347" s="214" t="str">
        <f ca="1">INDIRECT("ACTION!W80")</f>
        <v>SEX OVERDOSE</v>
      </c>
      <c r="F347" s="215">
        <f ca="1">INDIRECT("ACTION!X80")</f>
        <v>104</v>
      </c>
      <c r="G347" s="58" t="str">
        <f ca="1">ACTION!$Y$80</f>
        <v>01:45</v>
      </c>
    </row>
    <row r="348" spans="2:7" x14ac:dyDescent="0.2">
      <c r="C348" s="76">
        <f>ACTION!$W$66</f>
        <v>43792</v>
      </c>
      <c r="D348" s="131">
        <f ca="1">ACTION!$V$81</f>
        <v>0.18750000000000006</v>
      </c>
      <c r="E348" s="66" t="str">
        <f ca="1">INDIRECT("ACTION!W81")</f>
        <v>WIND AND THE LION, THE</v>
      </c>
      <c r="F348" s="88">
        <f ca="1">INDIRECT("ACTION!X81")</f>
        <v>116</v>
      </c>
      <c r="G348" s="58" t="str">
        <f ca="1">ACTION!$Y$81</f>
        <v>02:00</v>
      </c>
    </row>
    <row r="349" spans="2:7" ht="13.5" thickBot="1" x14ac:dyDescent="0.25">
      <c r="B349" s="70"/>
      <c r="C349" s="74">
        <f>ACTION!$W$66</f>
        <v>43792</v>
      </c>
      <c r="D349" s="130">
        <f ca="1">ACTION!$V$82</f>
        <v>0.27083333333333337</v>
      </c>
      <c r="E349" s="63">
        <f ca="1">INDIRECT("ACTION!W82")</f>
        <v>0</v>
      </c>
      <c r="F349" s="87">
        <f ca="1">INDIRECT("ACTION!X82")</f>
        <v>0</v>
      </c>
      <c r="G349" s="58" t="str">
        <f ca="1">ACTION!$Y$82</f>
        <v>00:00</v>
      </c>
    </row>
    <row r="350" spans="2:7" x14ac:dyDescent="0.2">
      <c r="B350" s="50" t="s">
        <v>6</v>
      </c>
      <c r="C350" s="76">
        <f>ACTION!$AA$66</f>
        <v>43793</v>
      </c>
      <c r="D350" s="131">
        <f ca="1">ACTION!$Z$68</f>
        <v>0.27083333333333331</v>
      </c>
      <c r="E350" s="66" t="str">
        <f ca="1">INDIRECT("ACTION!AA68")</f>
        <v>CHINESE ZODIAC</v>
      </c>
      <c r="F350" s="88">
        <f ca="1">INDIRECT("ACTION!AB68")</f>
        <v>106</v>
      </c>
      <c r="G350" s="58" t="str">
        <f ca="1">ACTION!$AC$68</f>
        <v>01:50</v>
      </c>
    </row>
    <row r="351" spans="2:7" x14ac:dyDescent="0.2">
      <c r="C351" s="76">
        <f>ACTION!$AA$66</f>
        <v>43793</v>
      </c>
      <c r="D351" s="131">
        <f ca="1">ACTION!$Z$69</f>
        <v>0.34722222222222221</v>
      </c>
      <c r="E351" s="66" t="str">
        <f ca="1">INDIRECT("ACTION!AA69")</f>
        <v>IT COMES AT NIGHT</v>
      </c>
      <c r="F351" s="88">
        <f ca="1">INDIRECT("ACTION!AB69")</f>
        <v>88</v>
      </c>
      <c r="G351" s="58" t="str">
        <f ca="1">ACTION!$AC$69</f>
        <v>01:30</v>
      </c>
    </row>
    <row r="352" spans="2:7" x14ac:dyDescent="0.2">
      <c r="C352" s="76">
        <f>ACTION!$AA$66</f>
        <v>43793</v>
      </c>
      <c r="D352" s="131">
        <f ca="1">ACTION!$Z$70</f>
        <v>0.40972222222222221</v>
      </c>
      <c r="E352" s="66" t="str">
        <f ca="1">INDIRECT("ACTION!AA70")</f>
        <v>BLACKWAY (FKA GO WITH ME)</v>
      </c>
      <c r="F352" s="88">
        <f ca="1">INDIRECT("ACTION!AB70")</f>
        <v>87</v>
      </c>
      <c r="G352" s="58" t="str">
        <f ca="1">ACTION!$AC$70</f>
        <v>01:30</v>
      </c>
    </row>
    <row r="353" spans="2:7" x14ac:dyDescent="0.2">
      <c r="C353" s="76">
        <f>ACTION!$AA$66</f>
        <v>43793</v>
      </c>
      <c r="D353" s="131">
        <f ca="1">ACTION!$Z$71</f>
        <v>0.47222222222222221</v>
      </c>
      <c r="E353" s="66" t="str">
        <f ca="1">INDIRECT("ACTION!AA71")</f>
        <v>LAST SURVIVORS, THE</v>
      </c>
      <c r="F353" s="88">
        <f ca="1">INDIRECT("ACTION!AB71")</f>
        <v>92</v>
      </c>
      <c r="G353" s="58" t="str">
        <f ca="1">ACTION!$AC$71</f>
        <v>01:35</v>
      </c>
    </row>
    <row r="354" spans="2:7" x14ac:dyDescent="0.2">
      <c r="C354" s="76">
        <f>ACTION!$AA$66</f>
        <v>43793</v>
      </c>
      <c r="D354" s="131">
        <f ca="1">ACTION!$Z$72</f>
        <v>0.53819444444444442</v>
      </c>
      <c r="E354" s="66" t="str">
        <f ca="1">INDIRECT("ACTION!AA72")</f>
        <v>VENDETTA</v>
      </c>
      <c r="F354" s="88">
        <f ca="1">INDIRECT("ACTION!AB72")</f>
        <v>103</v>
      </c>
      <c r="G354" s="58" t="str">
        <f ca="1">ACTION!$AC$72</f>
        <v>01:45</v>
      </c>
    </row>
    <row r="355" spans="2:7" x14ac:dyDescent="0.2">
      <c r="C355" s="76">
        <f>ACTION!$AA$66</f>
        <v>43793</v>
      </c>
      <c r="D355" s="131">
        <f ca="1">ACTION!$Z$73</f>
        <v>0.61111111111111105</v>
      </c>
      <c r="E355" s="66" t="str">
        <f ca="1">INDIRECT("ACTION!AA73")</f>
        <v>FREE FIRE</v>
      </c>
      <c r="F355" s="88">
        <f ca="1">INDIRECT("ACTION!AB73")</f>
        <v>87</v>
      </c>
      <c r="G355" s="58" t="str">
        <f ca="1">ACTION!$AC$73</f>
        <v>01:30</v>
      </c>
    </row>
    <row r="356" spans="2:7" x14ac:dyDescent="0.2">
      <c r="C356" s="76">
        <f>ACTION!$AA$66</f>
        <v>43793</v>
      </c>
      <c r="D356" s="131">
        <f ca="1">ACTION!$Z$74</f>
        <v>0.67361111111111105</v>
      </c>
      <c r="E356" s="66" t="str">
        <f ca="1">INDIRECT("ACTION!AA74")</f>
        <v>SCENIC ROUTE</v>
      </c>
      <c r="F356" s="88">
        <f ca="1">INDIRECT("ACTION!AB74")</f>
        <v>83</v>
      </c>
      <c r="G356" s="58" t="str">
        <f ca="1">ACTION!$AC$74</f>
        <v>01:25</v>
      </c>
    </row>
    <row r="357" spans="2:7" x14ac:dyDescent="0.2">
      <c r="C357" s="76">
        <f>ACTION!$AA$66</f>
        <v>43793</v>
      </c>
      <c r="D357" s="131">
        <f ca="1">ACTION!$Z$75</f>
        <v>0.73263888888888884</v>
      </c>
      <c r="E357" s="66" t="str">
        <f ca="1">INDIRECT("ACTION!AA75")</f>
        <v>WASTELAND (BANKSIDE)</v>
      </c>
      <c r="F357" s="88">
        <f ca="1">INDIRECT("ACTION!AB75")</f>
        <v>106</v>
      </c>
      <c r="G357" s="58" t="str">
        <f ca="1">ACTION!$AC$75</f>
        <v>01:50</v>
      </c>
    </row>
    <row r="358" spans="2:7" x14ac:dyDescent="0.2">
      <c r="C358" s="76">
        <f>ACTION!$AA$66</f>
        <v>43793</v>
      </c>
      <c r="D358" s="131">
        <f ca="1">ACTION!$Z$76</f>
        <v>0.80902777777777779</v>
      </c>
      <c r="E358" s="66" t="str">
        <f ca="1">INDIRECT("ACTION!AA76")</f>
        <v>FOREST, THE</v>
      </c>
      <c r="F358" s="88">
        <f ca="1">INDIRECT("ACTION!AB76")</f>
        <v>91</v>
      </c>
      <c r="G358" s="58" t="str">
        <f ca="1">ACTION!$AC$76</f>
        <v>01:35</v>
      </c>
    </row>
    <row r="359" spans="2:7" x14ac:dyDescent="0.2">
      <c r="C359" s="104">
        <f>ACTION!$AA$66</f>
        <v>43793</v>
      </c>
      <c r="D359" s="141">
        <f>ACTION!$Z$77</f>
        <v>0.875</v>
      </c>
      <c r="E359" s="102" t="str">
        <f ca="1">INDIRECT("ACTION!AA77")</f>
        <v>WHAT HAPPENED TO MONDAY</v>
      </c>
      <c r="F359" s="103">
        <f ca="1">INDIRECT("ACTION!AB77")</f>
        <v>119</v>
      </c>
      <c r="G359" s="58" t="str">
        <f ca="1">ACTION!$AC$77</f>
        <v>02:00</v>
      </c>
    </row>
    <row r="360" spans="2:7" x14ac:dyDescent="0.2">
      <c r="C360" s="76">
        <f>ACTION!$AA$66</f>
        <v>43793</v>
      </c>
      <c r="D360" s="131">
        <f ca="1">ACTION!$Z$78</f>
        <v>0.95833333333333337</v>
      </c>
      <c r="E360" s="66" t="str">
        <f ca="1">INDIRECT("ACTION!AA78")</f>
        <v>TIGER RAID</v>
      </c>
      <c r="F360" s="88">
        <f ca="1">INDIRECT("ACTION!AB78")</f>
        <v>88</v>
      </c>
      <c r="G360" s="58" t="str">
        <f ca="1">ACTION!$AC$78</f>
        <v>01:30</v>
      </c>
    </row>
    <row r="361" spans="2:7" x14ac:dyDescent="0.2">
      <c r="C361" s="76">
        <f>ACTION!$AA$66</f>
        <v>43793</v>
      </c>
      <c r="D361" s="131">
        <f ca="1">ACTION!$Z$79</f>
        <v>2.0833333333333481E-2</v>
      </c>
      <c r="E361" s="214" t="str">
        <f ca="1">INDIRECT("ACTION!AA79")</f>
        <v>TROPHY WIVES</v>
      </c>
      <c r="F361" s="215">
        <f ca="1">INDIRECT("ACTION!AB79")</f>
        <v>96</v>
      </c>
      <c r="G361" s="58" t="str">
        <f ca="1">ACTION!$AC$79</f>
        <v>01:40</v>
      </c>
    </row>
    <row r="362" spans="2:7" x14ac:dyDescent="0.2">
      <c r="C362" s="76">
        <f>ACTION!$AA$66</f>
        <v>43793</v>
      </c>
      <c r="D362" s="131">
        <f ca="1">ACTION!$Z$80</f>
        <v>9.0277777777777915E-2</v>
      </c>
      <c r="E362" s="214" t="str">
        <f ca="1">INDIRECT("ACTION!AA80")</f>
        <v>HORNY HOUSEWIVES 4</v>
      </c>
      <c r="F362" s="215">
        <f ca="1">INDIRECT("ACTION!AB80")</f>
        <v>94</v>
      </c>
      <c r="G362" s="58" t="str">
        <f ca="1">ACTION!$AC$80</f>
        <v>01:35</v>
      </c>
    </row>
    <row r="363" spans="2:7" x14ac:dyDescent="0.2">
      <c r="C363" s="76">
        <f>ACTION!$AA$66</f>
        <v>43793</v>
      </c>
      <c r="D363" s="131">
        <f ca="1">ACTION!$Z$81</f>
        <v>0.15625000000000014</v>
      </c>
      <c r="E363" s="66" t="str">
        <f ca="1">INDIRECT("ACTION!AA81")</f>
        <v>9:06</v>
      </c>
      <c r="F363" s="88">
        <f ca="1">INDIRECT("ACTION!AB81")</f>
        <v>71</v>
      </c>
      <c r="G363" s="58" t="str">
        <f ca="1">ACTION!$AC$81</f>
        <v>01:15</v>
      </c>
    </row>
    <row r="364" spans="2:7" ht="13.5" thickBot="1" x14ac:dyDescent="0.25">
      <c r="B364" s="70"/>
      <c r="C364" s="74">
        <f>ACTION!$AA$66</f>
        <v>43793</v>
      </c>
      <c r="D364" s="130">
        <f ca="1">ACTION!$Z$82</f>
        <v>0.20833333333333348</v>
      </c>
      <c r="E364" s="63" t="str">
        <f ca="1">INDIRECT("ACTION!AA82")</f>
        <v>MAN CALLED SLEDGE, A</v>
      </c>
      <c r="F364" s="87">
        <f ca="1">INDIRECT("ACTION!AB82")</f>
        <v>89</v>
      </c>
      <c r="G364" s="58" t="str">
        <f ca="1">ACTION!$AC$82</f>
        <v>01:30</v>
      </c>
    </row>
    <row r="365" spans="2:7" x14ac:dyDescent="0.2">
      <c r="B365" s="55" t="s">
        <v>1</v>
      </c>
      <c r="C365" s="81">
        <f>ACTION!$C$86</f>
        <v>43794</v>
      </c>
      <c r="D365" s="131">
        <f ca="1">ACTION!$B$88</f>
        <v>0.27083333333333343</v>
      </c>
      <c r="E365" s="66" t="str">
        <f ca="1">INDIRECT("ACTION!C88")</f>
        <v>JOHN DOE, VIGILANTE</v>
      </c>
      <c r="F365" s="88">
        <f ca="1">INDIRECT("ACTION!D88")</f>
        <v>91</v>
      </c>
      <c r="G365" s="58" t="str">
        <f ca="1">ACTION!$E$88</f>
        <v>01:35</v>
      </c>
    </row>
    <row r="366" spans="2:7" x14ac:dyDescent="0.2">
      <c r="B366" s="55"/>
      <c r="C366" s="81">
        <f>ACTION!$C$86</f>
        <v>43794</v>
      </c>
      <c r="D366" s="131">
        <f ca="1">ACTION!$B$89</f>
        <v>0.33680555555555564</v>
      </c>
      <c r="E366" s="66" t="str">
        <f ca="1">INDIRECT("ACTION!C89")</f>
        <v>KREWS</v>
      </c>
      <c r="F366" s="88">
        <f ca="1">INDIRECT("ACTION!D89")</f>
        <v>101</v>
      </c>
      <c r="G366" s="58" t="str">
        <f ca="1">ACTION!$E$89</f>
        <v>01:45</v>
      </c>
    </row>
    <row r="367" spans="2:7" x14ac:dyDescent="0.2">
      <c r="B367" s="55"/>
      <c r="C367" s="81">
        <f>ACTION!$C$86</f>
        <v>43794</v>
      </c>
      <c r="D367" s="131">
        <f ca="1">ACTION!$B$90</f>
        <v>0.40972222222222232</v>
      </c>
      <c r="E367" s="66" t="str">
        <f ca="1">INDIRECT("ACTION!C90")</f>
        <v>HOUSE ON HAUNTED HILL</v>
      </c>
      <c r="F367" s="88">
        <f ca="1">INDIRECT("ACTION!D90")</f>
        <v>91</v>
      </c>
      <c r="G367" s="58" t="str">
        <f ca="1">ACTION!$E$90</f>
        <v>01:35</v>
      </c>
    </row>
    <row r="368" spans="2:7" x14ac:dyDescent="0.2">
      <c r="B368" s="55"/>
      <c r="C368" s="81">
        <f>ACTION!$C$86</f>
        <v>43794</v>
      </c>
      <c r="D368" s="131">
        <f ca="1">ACTION!$B$91</f>
        <v>0.47569444444444453</v>
      </c>
      <c r="E368" s="66" t="str">
        <f ca="1">INDIRECT("ACTION!C91")</f>
        <v>7 MINUTES</v>
      </c>
      <c r="F368" s="88">
        <f ca="1">INDIRECT("ACTION!D91")</f>
        <v>81</v>
      </c>
      <c r="G368" s="58" t="str">
        <f ca="1">ACTION!$E$91</f>
        <v>01:25</v>
      </c>
    </row>
    <row r="369" spans="2:7" x14ac:dyDescent="0.2">
      <c r="B369" s="55"/>
      <c r="C369" s="81">
        <f>ACTION!$C$86</f>
        <v>43794</v>
      </c>
      <c r="D369" s="131">
        <f ca="1">ACTION!$B$92</f>
        <v>0.53472222222222232</v>
      </c>
      <c r="E369" s="66" t="str">
        <f ca="1">INDIRECT("ACTION!C92")</f>
        <v>PAGAN KING, THE</v>
      </c>
      <c r="F369" s="88">
        <f ca="1">INDIRECT("ACTION!D92")</f>
        <v>111</v>
      </c>
      <c r="G369" s="58" t="str">
        <f ca="1">ACTION!$E$92</f>
        <v>01:55</v>
      </c>
    </row>
    <row r="370" spans="2:7" x14ac:dyDescent="0.2">
      <c r="B370" s="55"/>
      <c r="C370" s="81">
        <f>ACTION!$C$86</f>
        <v>43794</v>
      </c>
      <c r="D370" s="131">
        <f ca="1">ACTION!$B$93</f>
        <v>0.61458333333333337</v>
      </c>
      <c r="E370" s="66" t="str">
        <f ca="1">INDIRECT("ACTION!C93")</f>
        <v>BARBER, THE</v>
      </c>
      <c r="F370" s="88">
        <f ca="1">INDIRECT("ACTION!D93")</f>
        <v>87</v>
      </c>
      <c r="G370" s="58" t="str">
        <f ca="1">ACTION!$E$93</f>
        <v>01:30</v>
      </c>
    </row>
    <row r="371" spans="2:7" x14ac:dyDescent="0.2">
      <c r="B371" s="55"/>
      <c r="C371" s="81">
        <f>ACTION!$C$86</f>
        <v>43794</v>
      </c>
      <c r="D371" s="131">
        <f ca="1">ACTION!$B$94</f>
        <v>0.67708333333333337</v>
      </c>
      <c r="E371" s="66" t="str">
        <f ca="1">INDIRECT("ACTION!C94")</f>
        <v>HOURS</v>
      </c>
      <c r="F371" s="88">
        <f ca="1">INDIRECT("ACTION!D94")</f>
        <v>94</v>
      </c>
      <c r="G371" s="58" t="str">
        <f ca="1">ACTION!$E$94</f>
        <v>01:35</v>
      </c>
    </row>
    <row r="372" spans="2:7" x14ac:dyDescent="0.2">
      <c r="B372" s="55"/>
      <c r="C372" s="81">
        <f>ACTION!$C$86</f>
        <v>43794</v>
      </c>
      <c r="D372" s="131">
        <f ca="1">ACTION!$B$95</f>
        <v>0.74305555555555558</v>
      </c>
      <c r="E372" s="66" t="str">
        <f ca="1">INDIRECT("ACTION!C95")</f>
        <v>BOY WONDER</v>
      </c>
      <c r="F372" s="88">
        <f ca="1">INDIRECT("ACTION!D95")</f>
        <v>93</v>
      </c>
      <c r="G372" s="58" t="str">
        <f ca="1">ACTION!$E$95</f>
        <v>01:35</v>
      </c>
    </row>
    <row r="373" spans="2:7" x14ac:dyDescent="0.2">
      <c r="B373" s="55"/>
      <c r="C373" s="81">
        <f>ACTION!$C$86</f>
        <v>43794</v>
      </c>
      <c r="D373" s="131">
        <f ca="1">ACTION!$B$96</f>
        <v>0.80902777777777779</v>
      </c>
      <c r="E373" s="66" t="str">
        <f ca="1">INDIRECT("ACTION!C96")</f>
        <v>I DECLARE WAR</v>
      </c>
      <c r="F373" s="88">
        <f ca="1">INDIRECT("ACTION!D96")</f>
        <v>91</v>
      </c>
      <c r="G373" s="58" t="str">
        <f ca="1">ACTION!$E$96</f>
        <v>01:35</v>
      </c>
    </row>
    <row r="374" spans="2:7" x14ac:dyDescent="0.2">
      <c r="B374" s="55"/>
      <c r="C374" s="105">
        <f>ACTION!$C$86</f>
        <v>43794</v>
      </c>
      <c r="D374" s="141">
        <f>ACTION!$B$97</f>
        <v>0.875</v>
      </c>
      <c r="E374" s="102" t="str">
        <f ca="1">INDIRECT("ACTION!C97")</f>
        <v>WILDLING</v>
      </c>
      <c r="F374" s="103">
        <f ca="1">INDIRECT("ACTION!D97")</f>
        <v>89</v>
      </c>
      <c r="G374" s="58" t="str">
        <f ca="1">ACTION!$E$97</f>
        <v>01:30</v>
      </c>
    </row>
    <row r="375" spans="2:7" x14ac:dyDescent="0.2">
      <c r="B375" s="55"/>
      <c r="C375" s="81">
        <f>ACTION!$C$86</f>
        <v>43794</v>
      </c>
      <c r="D375" s="131">
        <f ca="1">ACTION!$B$98</f>
        <v>0.9375</v>
      </c>
      <c r="E375" s="66" t="str">
        <f ca="1">INDIRECT("ACTION!C98")</f>
        <v>KIN</v>
      </c>
      <c r="F375" s="88">
        <f ca="1">INDIRECT("ACTION!D98")</f>
        <v>101</v>
      </c>
      <c r="G375" s="58" t="str">
        <f ca="1">ACTION!$E$98</f>
        <v>01:45</v>
      </c>
    </row>
    <row r="376" spans="2:7" x14ac:dyDescent="0.2">
      <c r="B376" s="55"/>
      <c r="C376" s="81">
        <f>ACTION!$C$86</f>
        <v>43794</v>
      </c>
      <c r="D376" s="131">
        <f ca="1">ACTION!$B$99</f>
        <v>1.0416666666666741E-2</v>
      </c>
      <c r="E376" s="214" t="str">
        <f ca="1">INDIRECT("ACTION!C99")</f>
        <v>YOUNG HARLOTS - SEX ATHLETICS</v>
      </c>
      <c r="F376" s="215">
        <f ca="1">INDIRECT("ACTION!D99")</f>
        <v>136</v>
      </c>
      <c r="G376" s="58" t="str">
        <f ca="1">ACTION!$E$99</f>
        <v>02:20</v>
      </c>
    </row>
    <row r="377" spans="2:7" x14ac:dyDescent="0.2">
      <c r="B377" s="55"/>
      <c r="C377" s="81">
        <f>ACTION!$C$86</f>
        <v>43794</v>
      </c>
      <c r="D377" s="131">
        <f ca="1">ACTION!$B$100</f>
        <v>0.10763888888888896</v>
      </c>
      <c r="E377" s="214" t="str">
        <f ca="1">INDIRECT("ACTION!C100")</f>
        <v>HOUSE OF SLUTS</v>
      </c>
      <c r="F377" s="215">
        <f ca="1">INDIRECT("ACTION!D100")</f>
        <v>141</v>
      </c>
      <c r="G377" s="58" t="str">
        <f ca="1">ACTION!$E$100</f>
        <v>02:25</v>
      </c>
    </row>
    <row r="378" spans="2:7" x14ac:dyDescent="0.2">
      <c r="B378" s="55"/>
      <c r="C378" s="81">
        <f>ACTION!$C$86</f>
        <v>43794</v>
      </c>
      <c r="D378" s="131">
        <f ca="1">ACTION!$B$101</f>
        <v>0.2083333333333334</v>
      </c>
      <c r="E378" s="66" t="str">
        <f ca="1">INDIRECT("ACTION!C101")</f>
        <v>WHITE LINE FEVER</v>
      </c>
      <c r="F378" s="88">
        <f ca="1">INDIRECT("ACTION!D101")</f>
        <v>87</v>
      </c>
      <c r="G378" s="58" t="str">
        <f ca="1">ACTION!$E$101</f>
        <v>01:30</v>
      </c>
    </row>
    <row r="379" spans="2:7" ht="13.5" thickBot="1" x14ac:dyDescent="0.25">
      <c r="B379" s="61"/>
      <c r="C379" s="62">
        <f>ACTION!$C$86</f>
        <v>43794</v>
      </c>
      <c r="D379" s="130">
        <f ca="1">ACTION!$B$102</f>
        <v>0.27083333333333337</v>
      </c>
      <c r="E379" s="63">
        <f ca="1">INDIRECT("ACTION!C102")</f>
        <v>0</v>
      </c>
      <c r="F379" s="87">
        <f ca="1">INDIRECT("ACTION!D102")</f>
        <v>0</v>
      </c>
      <c r="G379" s="58" t="str">
        <f ca="1">ACTION!$E$102</f>
        <v>00:00</v>
      </c>
    </row>
    <row r="380" spans="2:7" x14ac:dyDescent="0.2">
      <c r="B380" s="50" t="s">
        <v>0</v>
      </c>
      <c r="C380" s="65">
        <f>ACTION!$G$86</f>
        <v>43795</v>
      </c>
      <c r="D380" s="131">
        <f ca="1">ACTION!$F$88</f>
        <v>0.27083333333333337</v>
      </c>
      <c r="E380" s="66" t="str">
        <f ca="1">INDIRECT("ACTION!G88")</f>
        <v>CARBONE</v>
      </c>
      <c r="F380" s="88">
        <f ca="1">INDIRECT("ACTION!H88")</f>
        <v>101</v>
      </c>
      <c r="G380" s="58" t="str">
        <f ca="1">ACTION!$I$88</f>
        <v>01:45</v>
      </c>
    </row>
    <row r="381" spans="2:7" x14ac:dyDescent="0.2">
      <c r="C381" s="65">
        <f>ACTION!$G$86</f>
        <v>43795</v>
      </c>
      <c r="D381" s="131">
        <f ca="1">ACTION!$F$89</f>
        <v>0.34375000000000006</v>
      </c>
      <c r="E381" s="66" t="str">
        <f ca="1">INDIRECT("ACTION!G89")</f>
        <v>WHAT DOESN'T KILL YOU</v>
      </c>
      <c r="F381" s="88">
        <f ca="1">INDIRECT("ACTION!H89")</f>
        <v>96</v>
      </c>
      <c r="G381" s="58" t="str">
        <f ca="1">ACTION!$I$89</f>
        <v>01:40</v>
      </c>
    </row>
    <row r="382" spans="2:7" x14ac:dyDescent="0.2">
      <c r="C382" s="65">
        <f>ACTION!$G$86</f>
        <v>43795</v>
      </c>
      <c r="D382" s="131">
        <f ca="1">ACTION!$F$90</f>
        <v>0.41319444444444448</v>
      </c>
      <c r="E382" s="66" t="str">
        <f ca="1">INDIRECT("ACTION!G90")</f>
        <v>CODE NAME: THE CLEANER</v>
      </c>
      <c r="F382" s="88">
        <f ca="1">INDIRECT("ACTION!H90")</f>
        <v>88</v>
      </c>
      <c r="G382" s="58" t="str">
        <f ca="1">ACTION!$I$90</f>
        <v>01:30</v>
      </c>
    </row>
    <row r="383" spans="2:7" x14ac:dyDescent="0.2">
      <c r="C383" s="65">
        <f>ACTION!$G$86</f>
        <v>43795</v>
      </c>
      <c r="D383" s="131">
        <f ca="1">ACTION!$F$91</f>
        <v>0.47569444444444448</v>
      </c>
      <c r="E383" s="66" t="str">
        <f ca="1">INDIRECT("ACTION!G91")</f>
        <v>THIS IS YOUR DEATH</v>
      </c>
      <c r="F383" s="88">
        <f ca="1">INDIRECT("ACTION!H91")</f>
        <v>101</v>
      </c>
      <c r="G383" s="58" t="str">
        <f ca="1">ACTION!$I$91</f>
        <v>01:45</v>
      </c>
    </row>
    <row r="384" spans="2:7" x14ac:dyDescent="0.2">
      <c r="C384" s="65">
        <f>ACTION!$G$86</f>
        <v>43795</v>
      </c>
      <c r="D384" s="131">
        <f ca="1">ACTION!$F$92</f>
        <v>0.54861111111111116</v>
      </c>
      <c r="E384" s="66" t="str">
        <f ca="1">INDIRECT("ACTION!G92")</f>
        <v>FILTH</v>
      </c>
      <c r="F384" s="88">
        <f ca="1">INDIRECT("ACTION!H92")</f>
        <v>94</v>
      </c>
      <c r="G384" s="58" t="str">
        <f ca="1">ACTION!$I$92</f>
        <v>01:35</v>
      </c>
    </row>
    <row r="385" spans="2:7" x14ac:dyDescent="0.2">
      <c r="C385" s="65">
        <f>ACTION!$G$86</f>
        <v>43795</v>
      </c>
      <c r="D385" s="131">
        <f ca="1">ACTION!$F$93</f>
        <v>0.61458333333333337</v>
      </c>
      <c r="E385" s="66" t="str">
        <f ca="1">INDIRECT("ACTION!G93")</f>
        <v>HUMANITY BUREAU, THE</v>
      </c>
      <c r="F385" s="88">
        <f ca="1">INDIRECT("ACTION!H93")</f>
        <v>91</v>
      </c>
      <c r="G385" s="58" t="str">
        <f ca="1">ACTION!$I$93</f>
        <v>01:35</v>
      </c>
    </row>
    <row r="386" spans="2:7" x14ac:dyDescent="0.2">
      <c r="C386" s="65">
        <f>ACTION!$G$86</f>
        <v>43795</v>
      </c>
      <c r="D386" s="131">
        <f ca="1">ACTION!$F$94</f>
        <v>0.68055555555555558</v>
      </c>
      <c r="E386" s="66" t="str">
        <f ca="1">INDIRECT("ACTION!G94")</f>
        <v>RECALL, THE</v>
      </c>
      <c r="F386" s="88">
        <f ca="1">INDIRECT("ACTION!H94")</f>
        <v>88</v>
      </c>
      <c r="G386" s="58" t="str">
        <f ca="1">ACTION!$I$94</f>
        <v>01:30</v>
      </c>
    </row>
    <row r="387" spans="2:7" x14ac:dyDescent="0.2">
      <c r="C387" s="65">
        <f>ACTION!$G$86</f>
        <v>43795</v>
      </c>
      <c r="D387" s="131">
        <f ca="1">ACTION!$F$95</f>
        <v>0.74305555555555558</v>
      </c>
      <c r="E387" s="66" t="str">
        <f ca="1">INDIRECT("ACTION!G95")</f>
        <v>ASSASSINATION, THE</v>
      </c>
      <c r="F387" s="88">
        <f ca="1">INDIRECT("ACTION!H95")</f>
        <v>91</v>
      </c>
      <c r="G387" s="58" t="str">
        <f ca="1">ACTION!$I$95</f>
        <v>01:35</v>
      </c>
    </row>
    <row r="388" spans="2:7" x14ac:dyDescent="0.2">
      <c r="C388" s="65">
        <f>ACTION!$G$86</f>
        <v>43795</v>
      </c>
      <c r="D388" s="131">
        <f ca="1">ACTION!$F$96</f>
        <v>0.80902777777777779</v>
      </c>
      <c r="E388" s="66" t="str">
        <f ca="1">INDIRECT("ACTION!G96")</f>
        <v>STEPHEN KING'S CELL</v>
      </c>
      <c r="F388" s="88">
        <f ca="1">INDIRECT("ACTION!H96")</f>
        <v>94</v>
      </c>
      <c r="G388" s="58" t="str">
        <f ca="1">ACTION!$I$96</f>
        <v>01:35</v>
      </c>
    </row>
    <row r="389" spans="2:7" x14ac:dyDescent="0.2">
      <c r="C389" s="101">
        <f>ACTION!$G$86</f>
        <v>43795</v>
      </c>
      <c r="D389" s="141">
        <f>ACTION!$F$97</f>
        <v>0.875</v>
      </c>
      <c r="E389" s="102" t="str">
        <f ca="1">INDIRECT("ACTION!G97")</f>
        <v>CYBERBULLY</v>
      </c>
      <c r="F389" s="103">
        <f ca="1">INDIRECT("ACTION!H97")</f>
        <v>62</v>
      </c>
      <c r="G389" s="58" t="str">
        <f ca="1">ACTION!$I$97</f>
        <v>01:05</v>
      </c>
    </row>
    <row r="390" spans="2:7" x14ac:dyDescent="0.2">
      <c r="C390" s="65">
        <f>ACTION!$G$86</f>
        <v>43795</v>
      </c>
      <c r="D390" s="131">
        <f ca="1">ACTION!$F$98</f>
        <v>0.92013888888888884</v>
      </c>
      <c r="E390" s="66" t="str">
        <f ca="1">INDIRECT("ACTION!G98")</f>
        <v>QUE DIOS NOS PERDONE</v>
      </c>
      <c r="F390" s="88">
        <f ca="1">INDIRECT("ACTION!H98")</f>
        <v>121</v>
      </c>
      <c r="G390" s="58" t="str">
        <f ca="1">ACTION!$I$98</f>
        <v>02:05</v>
      </c>
    </row>
    <row r="391" spans="2:7" x14ac:dyDescent="0.2">
      <c r="C391" s="65">
        <f>ACTION!$G$86</f>
        <v>43795</v>
      </c>
      <c r="D391" s="131">
        <f ca="1">ACTION!$F$99</f>
        <v>6.9444444444444198E-3</v>
      </c>
      <c r="E391" s="214" t="str">
        <f ca="1">INDIRECT("ACTION!G99")</f>
        <v>TRUTH ABOUT TEENS, THE</v>
      </c>
      <c r="F391" s="215">
        <f ca="1">INDIRECT("ACTION!H99")</f>
        <v>117</v>
      </c>
      <c r="G391" s="58" t="str">
        <f ca="1">ACTION!$I$99</f>
        <v>02:00</v>
      </c>
    </row>
    <row r="392" spans="2:7" x14ac:dyDescent="0.2">
      <c r="C392" s="65">
        <f>ACTION!$G$86</f>
        <v>43795</v>
      </c>
      <c r="D392" s="131">
        <f ca="1">ACTION!$F$100</f>
        <v>9.0277777777777748E-2</v>
      </c>
      <c r="E392" s="214" t="str">
        <f ca="1">INDIRECT("ACTION!G100")</f>
        <v>BUSTY COCK LOVERS</v>
      </c>
      <c r="F392" s="215">
        <f ca="1">INDIRECT("ACTION!H100")</f>
        <v>133</v>
      </c>
      <c r="G392" s="58" t="str">
        <f ca="1">ACTION!$I$100</f>
        <v>02:15</v>
      </c>
    </row>
    <row r="393" spans="2:7" x14ac:dyDescent="0.2">
      <c r="C393" s="65">
        <f>ACTION!$G$86</f>
        <v>43795</v>
      </c>
      <c r="D393" s="131">
        <f ca="1">ACTION!$F$101</f>
        <v>0.18402777777777773</v>
      </c>
      <c r="E393" s="66" t="str">
        <f ca="1">INDIRECT("ACTION!G101")</f>
        <v>FORCE 10 FROM NAVARONE</v>
      </c>
      <c r="F393" s="88">
        <f ca="1">INDIRECT("ACTION!H101")</f>
        <v>121</v>
      </c>
      <c r="G393" s="58" t="str">
        <f ca="1">ACTION!$I$101</f>
        <v>02:05</v>
      </c>
    </row>
    <row r="394" spans="2:7" ht="13.5" thickBot="1" x14ac:dyDescent="0.25">
      <c r="B394" s="70"/>
      <c r="C394" s="71">
        <f>ACTION!$G$86</f>
        <v>43795</v>
      </c>
      <c r="D394" s="130">
        <f ca="1">ACTION!$F$102</f>
        <v>0.27083333333333331</v>
      </c>
      <c r="E394" s="63">
        <f ca="1">INDIRECT("ACTION!G102")</f>
        <v>0</v>
      </c>
      <c r="F394" s="87">
        <f ca="1">INDIRECT("ACTION!H102")</f>
        <v>0</v>
      </c>
      <c r="G394" s="58" t="str">
        <f ca="1">ACTION!$I$102</f>
        <v>00:00</v>
      </c>
    </row>
    <row r="395" spans="2:7" x14ac:dyDescent="0.2">
      <c r="B395" s="50" t="s">
        <v>2</v>
      </c>
      <c r="C395" s="65">
        <f>ACTION!$K$86</f>
        <v>43796</v>
      </c>
      <c r="D395" s="131">
        <f ca="1">ACTION!$J$88</f>
        <v>0.27083333333333337</v>
      </c>
      <c r="E395" s="66" t="str">
        <f ca="1">INDIRECT("ACTION!K88")</f>
        <v>BARELY LETHAL</v>
      </c>
      <c r="F395" s="88">
        <f ca="1">INDIRECT("ACTION!L88")</f>
        <v>96</v>
      </c>
      <c r="G395" s="58" t="str">
        <f ca="1">ACTION!$M$88</f>
        <v>01:40</v>
      </c>
    </row>
    <row r="396" spans="2:7" x14ac:dyDescent="0.2">
      <c r="C396" s="65">
        <f>ACTION!$K$86</f>
        <v>43796</v>
      </c>
      <c r="D396" s="131">
        <f ca="1">ACTION!$J$89</f>
        <v>0.34027777777777779</v>
      </c>
      <c r="E396" s="66" t="str">
        <f ca="1">INDIRECT("ACTION!K89")</f>
        <v>BURIED</v>
      </c>
      <c r="F396" s="88">
        <f ca="1">INDIRECT("ACTION!L89")</f>
        <v>92</v>
      </c>
      <c r="G396" s="58" t="str">
        <f ca="1">ACTION!$M$89</f>
        <v>01:35</v>
      </c>
    </row>
    <row r="397" spans="2:7" x14ac:dyDescent="0.2">
      <c r="C397" s="65">
        <f>ACTION!$K$86</f>
        <v>43796</v>
      </c>
      <c r="D397" s="131">
        <f ca="1">ACTION!$J$90</f>
        <v>0.40625</v>
      </c>
      <c r="E397" s="66" t="str">
        <f ca="1">INDIRECT("ACTION!K90")</f>
        <v>AUTOPSY OF JANE DOE, THE</v>
      </c>
      <c r="F397" s="88">
        <f ca="1">INDIRECT("ACTION!L90")</f>
        <v>83</v>
      </c>
      <c r="G397" s="58" t="str">
        <f ca="1">ACTION!$M$90</f>
        <v>01:25</v>
      </c>
    </row>
    <row r="398" spans="2:7" x14ac:dyDescent="0.2">
      <c r="C398" s="65">
        <f>ACTION!$K$86</f>
        <v>43796</v>
      </c>
      <c r="D398" s="131">
        <f ca="1">ACTION!$J$91</f>
        <v>0.46527777777777779</v>
      </c>
      <c r="E398" s="66" t="str">
        <f ca="1">INDIRECT("ACTION!K91")</f>
        <v>REMEMBER MY NAME</v>
      </c>
      <c r="F398" s="88">
        <f ca="1">INDIRECT("ACTION!L91")</f>
        <v>91</v>
      </c>
      <c r="G398" s="58" t="str">
        <f ca="1">ACTION!$M$91</f>
        <v>01:35</v>
      </c>
    </row>
    <row r="399" spans="2:7" x14ac:dyDescent="0.2">
      <c r="C399" s="65">
        <f>ACTION!$K$86</f>
        <v>43796</v>
      </c>
      <c r="D399" s="131">
        <f ca="1">ACTION!$J$92</f>
        <v>0.53125</v>
      </c>
      <c r="E399" s="66" t="str">
        <f ca="1">INDIRECT("ACTION!K92")</f>
        <v>GREEN HORNET, THE</v>
      </c>
      <c r="F399" s="88">
        <f ca="1">INDIRECT("ACTION!L92")</f>
        <v>116</v>
      </c>
      <c r="G399" s="58" t="str">
        <f ca="1">ACTION!$M$92</f>
        <v>02:00</v>
      </c>
    </row>
    <row r="400" spans="2:7" x14ac:dyDescent="0.2">
      <c r="C400" s="65">
        <f>ACTION!$K$86</f>
        <v>43796</v>
      </c>
      <c r="D400" s="131">
        <f ca="1">ACTION!$J$93</f>
        <v>0.61458333333333337</v>
      </c>
      <c r="E400" s="66" t="str">
        <f ca="1">INDIRECT("ACTION!K93")</f>
        <v>AN AWKWARD SEXUAL ADVENTURE</v>
      </c>
      <c r="F400" s="88">
        <f ca="1">INDIRECT("ACTION!L93")</f>
        <v>101</v>
      </c>
      <c r="G400" s="58" t="str">
        <f ca="1">ACTION!$M$93</f>
        <v>01:45</v>
      </c>
    </row>
    <row r="401" spans="2:7" x14ac:dyDescent="0.2">
      <c r="C401" s="65">
        <f>ACTION!$K$86</f>
        <v>43796</v>
      </c>
      <c r="D401" s="131">
        <f ca="1">ACTION!$J$94</f>
        <v>0.6875</v>
      </c>
      <c r="E401" s="66" t="str">
        <f ca="1">INDIRECT("ACTION!K94")</f>
        <v>TELL</v>
      </c>
      <c r="F401" s="88">
        <f ca="1">INDIRECT("ACTION!L94")</f>
        <v>86</v>
      </c>
      <c r="G401" s="58" t="str">
        <f ca="1">ACTION!$M$94</f>
        <v>01:30</v>
      </c>
    </row>
    <row r="402" spans="2:7" x14ac:dyDescent="0.2">
      <c r="C402" s="65">
        <f>ACTION!$K$86</f>
        <v>43796</v>
      </c>
      <c r="D402" s="131">
        <f ca="1">ACTION!$J$95</f>
        <v>0.75</v>
      </c>
      <c r="E402" s="66" t="str">
        <f ca="1">INDIRECT("ACTION!K95")</f>
        <v>HEIST, THE</v>
      </c>
      <c r="F402" s="88">
        <f ca="1">INDIRECT("ACTION!L95")</f>
        <v>87</v>
      </c>
      <c r="G402" s="58" t="str">
        <f ca="1">ACTION!$M$95</f>
        <v>01:30</v>
      </c>
    </row>
    <row r="403" spans="2:7" x14ac:dyDescent="0.2">
      <c r="C403" s="65">
        <f>ACTION!$K$86</f>
        <v>43796</v>
      </c>
      <c r="D403" s="131">
        <f ca="1">ACTION!$J$96</f>
        <v>0.8125</v>
      </c>
      <c r="E403" s="66" t="str">
        <f ca="1">INDIRECT("ACTION!K96")</f>
        <v>TRUST, THE</v>
      </c>
      <c r="F403" s="88">
        <f ca="1">INDIRECT("ACTION!L96")</f>
        <v>88</v>
      </c>
      <c r="G403" s="58" t="str">
        <f ca="1">ACTION!$M$96</f>
        <v>01:30</v>
      </c>
    </row>
    <row r="404" spans="2:7" x14ac:dyDescent="0.2">
      <c r="C404" s="101">
        <f>ACTION!$K$86</f>
        <v>43796</v>
      </c>
      <c r="D404" s="141">
        <f>ACTION!$J$97</f>
        <v>0.875</v>
      </c>
      <c r="E404" s="102" t="str">
        <f ca="1">INDIRECT("ACTION!K97")</f>
        <v>RENEGADES</v>
      </c>
      <c r="F404" s="103">
        <f ca="1">INDIRECT("ACTION!L97")</f>
        <v>102</v>
      </c>
      <c r="G404" s="58" t="str">
        <f ca="1">ACTION!$M$97</f>
        <v>01:45</v>
      </c>
    </row>
    <row r="405" spans="2:7" x14ac:dyDescent="0.2">
      <c r="C405" s="65">
        <f>ACTION!$K$86</f>
        <v>43796</v>
      </c>
      <c r="D405" s="131">
        <f ca="1">ACTION!$J$98</f>
        <v>0.94791666666666663</v>
      </c>
      <c r="E405" s="66" t="str">
        <f ca="1">INDIRECT("ACTION!K98")</f>
        <v>TERMINAL</v>
      </c>
      <c r="F405" s="88">
        <f ca="1">INDIRECT("ACTION!L98")</f>
        <v>92</v>
      </c>
      <c r="G405" s="58" t="str">
        <f ca="1">ACTION!$M$98</f>
        <v>01:35</v>
      </c>
    </row>
    <row r="406" spans="2:7" x14ac:dyDescent="0.2">
      <c r="C406" s="65">
        <f>ACTION!$K$86</f>
        <v>43796</v>
      </c>
      <c r="D406" s="131">
        <f ca="1">ACTION!$J$99</f>
        <v>1.388888888888884E-2</v>
      </c>
      <c r="E406" s="214" t="str">
        <f ca="1">INDIRECT("ACTION!K99")</f>
        <v>HOOKED UP</v>
      </c>
      <c r="F406" s="215">
        <f ca="1">INDIRECT("ACTION!L99")</f>
        <v>166</v>
      </c>
      <c r="G406" s="58" t="str">
        <f ca="1">ACTION!$M$99</f>
        <v>02:50</v>
      </c>
    </row>
    <row r="407" spans="2:7" x14ac:dyDescent="0.2">
      <c r="C407" s="65">
        <f>ACTION!$K$86</f>
        <v>43796</v>
      </c>
      <c r="D407" s="131">
        <f ca="1">ACTION!$J$100</f>
        <v>0.13194444444444442</v>
      </c>
      <c r="E407" s="214" t="str">
        <f ca="1">INDIRECT("ACTION!K100")</f>
        <v>YOUNG HARLOTS - SCHOOL REPORT</v>
      </c>
      <c r="F407" s="215">
        <f ca="1">INDIRECT("ACTION!L100")</f>
        <v>118</v>
      </c>
      <c r="G407" s="58" t="str">
        <f ca="1">ACTION!$M$100</f>
        <v>02:00</v>
      </c>
    </row>
    <row r="408" spans="2:7" x14ac:dyDescent="0.2">
      <c r="C408" s="65">
        <f>ACTION!$K$86</f>
        <v>43796</v>
      </c>
      <c r="D408" s="131">
        <f ca="1">ACTION!$J$101</f>
        <v>0.21527777777777773</v>
      </c>
      <c r="E408" s="66" t="str">
        <f ca="1">INDIRECT("ACTION!K101")</f>
        <v>BAIT (1954)</v>
      </c>
      <c r="F408" s="88">
        <f ca="1">INDIRECT("ACTION!L101")</f>
        <v>77</v>
      </c>
      <c r="G408" s="58" t="str">
        <f ca="1">ACTION!$M$101</f>
        <v>01:20</v>
      </c>
    </row>
    <row r="409" spans="2:7" ht="13.5" thickBot="1" x14ac:dyDescent="0.25">
      <c r="B409" s="70"/>
      <c r="C409" s="71">
        <f>ACTION!$K$86</f>
        <v>43796</v>
      </c>
      <c r="D409" s="130">
        <f ca="1">ACTION!$J$102</f>
        <v>0.27083333333333326</v>
      </c>
      <c r="E409" s="63">
        <f ca="1">INDIRECT("ACTION!K102")</f>
        <v>0</v>
      </c>
      <c r="F409" s="87">
        <f ca="1">INDIRECT("ACTION!L102")</f>
        <v>0</v>
      </c>
      <c r="G409" s="58" t="str">
        <f ca="1">ACTION!$M$102</f>
        <v>00:00</v>
      </c>
    </row>
    <row r="410" spans="2:7" x14ac:dyDescent="0.2">
      <c r="B410" s="50" t="s">
        <v>3</v>
      </c>
      <c r="C410" s="65">
        <f>ACTION!$O$86</f>
        <v>43797</v>
      </c>
      <c r="D410" s="131">
        <f ca="1">ACTION!$N$88</f>
        <v>0.27083333333333343</v>
      </c>
      <c r="E410" s="66" t="str">
        <f ca="1">INDIRECT("ACTION!O88")</f>
        <v>MEN IN BLACK (1997)</v>
      </c>
      <c r="F410" s="88">
        <f ca="1">INDIRECT("ACTION!P88")</f>
        <v>96</v>
      </c>
      <c r="G410" s="58" t="str">
        <f ca="1">ACTION!$Q$88</f>
        <v>01:40</v>
      </c>
    </row>
    <row r="411" spans="2:7" x14ac:dyDescent="0.2">
      <c r="C411" s="65">
        <f>ACTION!$O$86</f>
        <v>43797</v>
      </c>
      <c r="D411" s="131">
        <f ca="1">ACTION!$N$89</f>
        <v>0.34027777777777785</v>
      </c>
      <c r="E411" s="66" t="str">
        <f ca="1">INDIRECT("ACTION!O89")</f>
        <v>EXORCISM OF EMILY ROSE, THE</v>
      </c>
      <c r="F411" s="88">
        <f ca="1">INDIRECT("ACTION!P89")</f>
        <v>116</v>
      </c>
      <c r="G411" s="58" t="str">
        <f ca="1">ACTION!$Q$89</f>
        <v>02:00</v>
      </c>
    </row>
    <row r="412" spans="2:7" x14ac:dyDescent="0.2">
      <c r="C412" s="65">
        <f>ACTION!$O$86</f>
        <v>43797</v>
      </c>
      <c r="D412" s="131">
        <f ca="1">ACTION!$N$90</f>
        <v>0.42361111111111116</v>
      </c>
      <c r="E412" s="66" t="str">
        <f ca="1">INDIRECT("ACTION!O90")</f>
        <v>DOUBLE TEAM</v>
      </c>
      <c r="F412" s="88">
        <f ca="1">INDIRECT("ACTION!P90")</f>
        <v>91</v>
      </c>
      <c r="G412" s="58" t="str">
        <f ca="1">ACTION!$Q$90</f>
        <v>01:35</v>
      </c>
    </row>
    <row r="413" spans="2:7" x14ac:dyDescent="0.2">
      <c r="C413" s="65">
        <f>ACTION!$O$86</f>
        <v>43797</v>
      </c>
      <c r="D413" s="131">
        <f ca="1">ACTION!$N$91</f>
        <v>0.48958333333333337</v>
      </c>
      <c r="E413" s="66" t="str">
        <f ca="1">INDIRECT("ACTION!O91")</f>
        <v>JOHNNY MNEMONIC</v>
      </c>
      <c r="F413" s="88">
        <f ca="1">INDIRECT("ACTION!P91")</f>
        <v>93</v>
      </c>
      <c r="G413" s="58" t="str">
        <f ca="1">ACTION!$Q$91</f>
        <v>01:35</v>
      </c>
    </row>
    <row r="414" spans="2:7" x14ac:dyDescent="0.2">
      <c r="C414" s="65">
        <f>ACTION!$O$86</f>
        <v>43797</v>
      </c>
      <c r="D414" s="131">
        <f ca="1">ACTION!$N$92</f>
        <v>0.55555555555555558</v>
      </c>
      <c r="E414" s="66" t="str">
        <f ca="1">INDIRECT("ACTION!O92")</f>
        <v>PROM NIGHT (2008)</v>
      </c>
      <c r="F414" s="88">
        <f ca="1">INDIRECT("ACTION!P92")</f>
        <v>86</v>
      </c>
      <c r="G414" s="58" t="str">
        <f ca="1">ACTION!$Q$92</f>
        <v>01:30</v>
      </c>
    </row>
    <row r="415" spans="2:7" x14ac:dyDescent="0.2">
      <c r="C415" s="65">
        <f>ACTION!$O$86</f>
        <v>43797</v>
      </c>
      <c r="D415" s="131">
        <f ca="1">ACTION!$N$93</f>
        <v>0.61805555555555558</v>
      </c>
      <c r="E415" s="66" t="str">
        <f ca="1">INDIRECT("ACTION!O93")</f>
        <v>ABANDONED</v>
      </c>
      <c r="F415" s="88">
        <f ca="1">INDIRECT("ACTION!P93")</f>
        <v>83</v>
      </c>
      <c r="G415" s="58" t="str">
        <f ca="1">ACTION!$Q$93</f>
        <v>01:25</v>
      </c>
    </row>
    <row r="416" spans="2:7" x14ac:dyDescent="0.2">
      <c r="C416" s="65">
        <f>ACTION!$O$86</f>
        <v>43797</v>
      </c>
      <c r="D416" s="131">
        <f ca="1">ACTION!$N$94</f>
        <v>0.67708333333333337</v>
      </c>
      <c r="E416" s="66" t="str">
        <f ca="1">INDIRECT("ACTION!O94")</f>
        <v xml:space="preserve">HOMIES (NL) </v>
      </c>
      <c r="F416" s="88">
        <f ca="1">INDIRECT("ACTION!P94")</f>
        <v>97</v>
      </c>
      <c r="G416" s="58" t="str">
        <f ca="1">ACTION!$Q$94</f>
        <v>01:40</v>
      </c>
    </row>
    <row r="417" spans="2:7" x14ac:dyDescent="0.2">
      <c r="C417" s="65">
        <f>ACTION!$O$86</f>
        <v>43797</v>
      </c>
      <c r="D417" s="131">
        <f ca="1">ACTION!$N$95</f>
        <v>0.74652777777777779</v>
      </c>
      <c r="E417" s="66" t="str">
        <f ca="1">INDIRECT("ACTION!O95")</f>
        <v>BIG HIT, THE</v>
      </c>
      <c r="F417" s="88">
        <f ca="1">INDIRECT("ACTION!P95")</f>
        <v>88</v>
      </c>
      <c r="G417" s="58" t="str">
        <f ca="1">ACTION!$Q$95</f>
        <v>01:30</v>
      </c>
    </row>
    <row r="418" spans="2:7" x14ac:dyDescent="0.2">
      <c r="C418" s="65">
        <f>ACTION!$O$86</f>
        <v>43797</v>
      </c>
      <c r="D418" s="131">
        <f ca="1">ACTION!$N$96</f>
        <v>0.80902777777777779</v>
      </c>
      <c r="E418" s="66" t="str">
        <f ca="1">INDIRECT("ACTION!O96")</f>
        <v>CRANK: HIGH VOLTAGE</v>
      </c>
      <c r="F418" s="88">
        <f ca="1">INDIRECT("ACTION!P96")</f>
        <v>92</v>
      </c>
      <c r="G418" s="58" t="str">
        <f ca="1">ACTION!$Q$96</f>
        <v>01:35</v>
      </c>
    </row>
    <row r="419" spans="2:7" x14ac:dyDescent="0.2">
      <c r="C419" s="101">
        <f>ACTION!$O$86</f>
        <v>43797</v>
      </c>
      <c r="D419" s="141">
        <f>ACTION!$N$97</f>
        <v>0.875</v>
      </c>
      <c r="E419" s="102" t="str">
        <f ca="1">INDIRECT("ACTION!O97")</f>
        <v>DOWN A DARK HALL</v>
      </c>
      <c r="F419" s="103">
        <f ca="1">INDIRECT("ACTION!P97")</f>
        <v>93</v>
      </c>
      <c r="G419" s="58" t="str">
        <f ca="1">ACTION!$Q$97</f>
        <v>01:35</v>
      </c>
    </row>
    <row r="420" spans="2:7" x14ac:dyDescent="0.2">
      <c r="C420" s="65">
        <f>ACTION!$O$86</f>
        <v>43797</v>
      </c>
      <c r="D420" s="131">
        <f ca="1">ACTION!$N$98</f>
        <v>0.94097222222222221</v>
      </c>
      <c r="E420" s="66" t="str">
        <f ca="1">INDIRECT("ACTION!O98")</f>
        <v>LODGERS, THE</v>
      </c>
      <c r="F420" s="88">
        <f ca="1">INDIRECT("ACTION!P98")</f>
        <v>91</v>
      </c>
      <c r="G420" s="58" t="str">
        <f ca="1">ACTION!$Q$98</f>
        <v>01:35</v>
      </c>
    </row>
    <row r="421" spans="2:7" x14ac:dyDescent="0.2">
      <c r="C421" s="65">
        <f>ACTION!$O$86</f>
        <v>43797</v>
      </c>
      <c r="D421" s="131">
        <f ca="1">ACTION!$N$99</f>
        <v>6.9444444444444198E-3</v>
      </c>
      <c r="E421" s="214" t="str">
        <f ca="1">INDIRECT("ACTION!O99")</f>
        <v>ONLY 18</v>
      </c>
      <c r="F421" s="215">
        <f ca="1">INDIRECT("ACTION!P99")</f>
        <v>83</v>
      </c>
      <c r="G421" s="58" t="str">
        <f ca="1">ACTION!$Q$99</f>
        <v>01:25</v>
      </c>
    </row>
    <row r="422" spans="2:7" x14ac:dyDescent="0.2">
      <c r="C422" s="65">
        <f>ACTION!$O$86</f>
        <v>43797</v>
      </c>
      <c r="D422" s="131">
        <f ca="1">ACTION!$N$100</f>
        <v>6.597222222222221E-2</v>
      </c>
      <c r="E422" s="214" t="str">
        <f ca="1">INDIRECT("ACTION!O100")</f>
        <v>SEXY CALENDAR</v>
      </c>
      <c r="F422" s="215">
        <f ca="1">INDIRECT("ACTION!P100")</f>
        <v>121</v>
      </c>
      <c r="G422" s="58" t="str">
        <f ca="1">ACTION!$Q$100</f>
        <v>02:05</v>
      </c>
    </row>
    <row r="423" spans="2:7" x14ac:dyDescent="0.2">
      <c r="C423" s="65">
        <f>ACTION!$O$86</f>
        <v>43797</v>
      </c>
      <c r="D423" s="131">
        <f ca="1">ACTION!$N$101</f>
        <v>0.15277777777777779</v>
      </c>
      <c r="E423" s="66" t="str">
        <f ca="1">INDIRECT("ACTION!O101")</f>
        <v>CYBERBULLY</v>
      </c>
      <c r="F423" s="88">
        <f ca="1">INDIRECT("ACTION!P101")</f>
        <v>62</v>
      </c>
      <c r="G423" s="58" t="str">
        <f ca="1">ACTION!$Q$101</f>
        <v>01:05</v>
      </c>
    </row>
    <row r="424" spans="2:7" ht="13.5" thickBot="1" x14ac:dyDescent="0.25">
      <c r="B424" s="70"/>
      <c r="C424" s="71">
        <f>ACTION!$O$86</f>
        <v>43797</v>
      </c>
      <c r="D424" s="130">
        <f ca="1">ACTION!$N$102</f>
        <v>0.19791666666666669</v>
      </c>
      <c r="E424" s="63" t="str">
        <f ca="1">INDIRECT("ACTION!O102")</f>
        <v>EYES OF LAURA MARS, THE (1978)</v>
      </c>
      <c r="F424" s="87">
        <f ca="1">INDIRECT("ACTION!P102")</f>
        <v>101</v>
      </c>
      <c r="G424" s="58" t="str">
        <f ca="1">ACTION!$Q$102</f>
        <v>01:45</v>
      </c>
    </row>
    <row r="425" spans="2:7" x14ac:dyDescent="0.2">
      <c r="B425" s="50" t="s">
        <v>4</v>
      </c>
      <c r="C425" s="65">
        <f>ACTION!$S$86</f>
        <v>43798</v>
      </c>
      <c r="D425" s="131">
        <f ca="1">ACTION!$R$88</f>
        <v>0.27083333333333326</v>
      </c>
      <c r="E425" s="66" t="str">
        <f ca="1">INDIRECT("ACTION!S88")</f>
        <v>UNDERWORLD: RISE OF THE LYCANS</v>
      </c>
      <c r="F425" s="88">
        <f ca="1">INDIRECT("ACTION!T88")</f>
        <v>89</v>
      </c>
      <c r="G425" s="58" t="str">
        <f ca="1">ACTION!$U$88</f>
        <v>01:30</v>
      </c>
    </row>
    <row r="426" spans="2:7" x14ac:dyDescent="0.2">
      <c r="C426" s="65">
        <f>ACTION!$S$86</f>
        <v>43798</v>
      </c>
      <c r="D426" s="131">
        <f ca="1">ACTION!$R$89</f>
        <v>0.33333333333333326</v>
      </c>
      <c r="E426" s="66" t="str">
        <f ca="1">INDIRECT("ACTION!S89")</f>
        <v>JOHN CARPENTER'S VAMPIRES</v>
      </c>
      <c r="F426" s="88">
        <f ca="1">INDIRECT("ACTION!T89")</f>
        <v>104</v>
      </c>
      <c r="G426" s="58" t="str">
        <f ca="1">ACTION!$U$89</f>
        <v>01:45</v>
      </c>
    </row>
    <row r="427" spans="2:7" x14ac:dyDescent="0.2">
      <c r="C427" s="65">
        <f>ACTION!$S$86</f>
        <v>43798</v>
      </c>
      <c r="D427" s="131">
        <f ca="1">ACTION!$R$90</f>
        <v>0.40624999999999994</v>
      </c>
      <c r="E427" s="66" t="str">
        <f ca="1">INDIRECT("ACTION!S90")</f>
        <v>ULTRAVIOLET</v>
      </c>
      <c r="F427" s="88">
        <f ca="1">INDIRECT("ACTION!T90")</f>
        <v>84</v>
      </c>
      <c r="G427" s="58" t="str">
        <f ca="1">ACTION!$U$90</f>
        <v>01:25</v>
      </c>
    </row>
    <row r="428" spans="2:7" x14ac:dyDescent="0.2">
      <c r="C428" s="65">
        <f>ACTION!$S$86</f>
        <v>43798</v>
      </c>
      <c r="D428" s="131">
        <f ca="1">ACTION!$R$91</f>
        <v>0.46527777777777773</v>
      </c>
      <c r="E428" s="66" t="str">
        <f ca="1">INDIRECT("ACTION!S91")</f>
        <v>DESPERADO (1995)</v>
      </c>
      <c r="F428" s="88">
        <f ca="1">INDIRECT("ACTION!T91")</f>
        <v>101</v>
      </c>
      <c r="G428" s="58" t="str">
        <f ca="1">ACTION!$U$91</f>
        <v>01:45</v>
      </c>
    </row>
    <row r="429" spans="2:7" x14ac:dyDescent="0.2">
      <c r="C429" s="65">
        <f>ACTION!$S$86</f>
        <v>43798</v>
      </c>
      <c r="D429" s="131">
        <f ca="1">ACTION!$R$92</f>
        <v>0.53819444444444442</v>
      </c>
      <c r="E429" s="66" t="str">
        <f ca="1">INDIRECT("ACTION!S92")</f>
        <v>WHEN A STRANGER CALLS (2006)</v>
      </c>
      <c r="F429" s="88">
        <f ca="1">INDIRECT("ACTION!T92")</f>
        <v>84</v>
      </c>
      <c r="G429" s="58" t="str">
        <f ca="1">ACTION!$U$92</f>
        <v>01:25</v>
      </c>
    </row>
    <row r="430" spans="2:7" x14ac:dyDescent="0.2">
      <c r="C430" s="65">
        <f>ACTION!$S$86</f>
        <v>43798</v>
      </c>
      <c r="D430" s="131">
        <f ca="1">ACTION!$R$93</f>
        <v>0.59722222222222221</v>
      </c>
      <c r="E430" s="66" t="str">
        <f ca="1">INDIRECT("ACTION!S93")</f>
        <v>INSIDIOUS: CHAPTER 3</v>
      </c>
      <c r="F430" s="88">
        <f ca="1">INDIRECT("ACTION!T93")</f>
        <v>94</v>
      </c>
      <c r="G430" s="58" t="str">
        <f ca="1">ACTION!$U$93</f>
        <v>01:35</v>
      </c>
    </row>
    <row r="431" spans="2:7" x14ac:dyDescent="0.2">
      <c r="C431" s="65">
        <f>ACTION!$S$86</f>
        <v>43798</v>
      </c>
      <c r="D431" s="131">
        <f ca="1">ACTION!$R$94</f>
        <v>0.66319444444444442</v>
      </c>
      <c r="E431" s="66" t="str">
        <f ca="1">INDIRECT("ACTION!S94")</f>
        <v>UNDERWORLD EVOLUTION</v>
      </c>
      <c r="F431" s="88">
        <f ca="1">INDIRECT("ACTION!T94")</f>
        <v>103</v>
      </c>
      <c r="G431" s="58" t="str">
        <f ca="1">ACTION!$U$94</f>
        <v>01:45</v>
      </c>
    </row>
    <row r="432" spans="2:7" x14ac:dyDescent="0.2">
      <c r="C432" s="65">
        <f>ACTION!$S$86</f>
        <v>43798</v>
      </c>
      <c r="D432" s="131">
        <f ca="1">ACTION!$R$95</f>
        <v>0.73611111111111105</v>
      </c>
      <c r="E432" s="66" t="str">
        <f ca="1">INDIRECT("ACTION!S95")</f>
        <v>UNIVERSAL SOLDIER: THE RETURN</v>
      </c>
      <c r="F432" s="88">
        <f ca="1">INDIRECT("ACTION!T95")</f>
        <v>81</v>
      </c>
      <c r="G432" s="58" t="str">
        <f ca="1">ACTION!$U$95</f>
        <v>01:25</v>
      </c>
    </row>
    <row r="433" spans="2:7" x14ac:dyDescent="0.2">
      <c r="C433" s="65">
        <f>ACTION!$S$86</f>
        <v>43798</v>
      </c>
      <c r="D433" s="131">
        <f ca="1">ACTION!$R$96</f>
        <v>0.79513888888888884</v>
      </c>
      <c r="E433" s="66" t="str">
        <f ca="1">INDIRECT("ACTION!S96")</f>
        <v>FLATLINERS (1990)</v>
      </c>
      <c r="F433" s="88">
        <f ca="1">INDIRECT("ACTION!T96")</f>
        <v>111</v>
      </c>
      <c r="G433" s="58" t="str">
        <f ca="1">ACTION!$U$96</f>
        <v>01:55</v>
      </c>
    </row>
    <row r="434" spans="2:7" x14ac:dyDescent="0.2">
      <c r="C434" s="101">
        <f>ACTION!$S$86</f>
        <v>43798</v>
      </c>
      <c r="D434" s="141">
        <f>ACTION!$R$97</f>
        <v>0.875</v>
      </c>
      <c r="E434" s="102" t="str">
        <f ca="1">INDIRECT("ACTION!S97")</f>
        <v>DARK CRIMES</v>
      </c>
      <c r="F434" s="103">
        <f ca="1">INDIRECT("ACTION!T97")</f>
        <v>89</v>
      </c>
      <c r="G434" s="58" t="str">
        <f ca="1">ACTION!$U$97</f>
        <v>01:30</v>
      </c>
    </row>
    <row r="435" spans="2:7" x14ac:dyDescent="0.2">
      <c r="C435" s="65">
        <f>ACTION!$S$86</f>
        <v>43798</v>
      </c>
      <c r="D435" s="131">
        <f ca="1">ACTION!$R$98</f>
        <v>0.9375</v>
      </c>
      <c r="E435" s="66" t="str">
        <f ca="1">INDIRECT("ACTION!S98")</f>
        <v>FIRST KILL</v>
      </c>
      <c r="F435" s="88">
        <f ca="1">INDIRECT("ACTION!T98")</f>
        <v>98</v>
      </c>
      <c r="G435" s="58" t="str">
        <f ca="1">ACTION!$U$98</f>
        <v>01:40</v>
      </c>
    </row>
    <row r="436" spans="2:7" x14ac:dyDescent="0.2">
      <c r="C436" s="65">
        <f>ACTION!$S$86</f>
        <v>43798</v>
      </c>
      <c r="D436" s="131">
        <f ca="1">ACTION!$R$99</f>
        <v>6.9444444444444198E-3</v>
      </c>
      <c r="E436" s="214" t="str">
        <f ca="1">INDIRECT("ACTION!S99")</f>
        <v>INITIATION OF AVA DALUSH, THE</v>
      </c>
      <c r="F436" s="215">
        <f ca="1">INDIRECT("ACTION!T99")</f>
        <v>132</v>
      </c>
      <c r="G436" s="58" t="str">
        <f ca="1">ACTION!$U$99</f>
        <v>02:15</v>
      </c>
    </row>
    <row r="437" spans="2:7" x14ac:dyDescent="0.2">
      <c r="C437" s="65">
        <f>ACTION!$S$86</f>
        <v>43798</v>
      </c>
      <c r="D437" s="131">
        <f ca="1">ACTION!$R$100</f>
        <v>0.10069444444444442</v>
      </c>
      <c r="E437" s="214" t="str">
        <f ca="1">INDIRECT("ACTION!S100")</f>
        <v>HELP DOC I'M HORNY</v>
      </c>
      <c r="F437" s="215">
        <f ca="1">INDIRECT("ACTION!T100")</f>
        <v>116</v>
      </c>
      <c r="G437" s="58" t="str">
        <f ca="1">ACTION!$U$100</f>
        <v>02:00</v>
      </c>
    </row>
    <row r="438" spans="2:7" x14ac:dyDescent="0.2">
      <c r="C438" s="65">
        <f>ACTION!$S$86</f>
        <v>43798</v>
      </c>
      <c r="D438" s="131">
        <f ca="1">ACTION!$R$101</f>
        <v>0.18402777777777773</v>
      </c>
      <c r="E438" s="66" t="str">
        <f ca="1">INDIRECT("ACTION!S101")</f>
        <v>MAN WHO WOULD BE KING, THE</v>
      </c>
      <c r="F438" s="88">
        <f ca="1">INDIRECT("ACTION!T101")</f>
        <v>124</v>
      </c>
      <c r="G438" s="58" t="str">
        <f ca="1">ACTION!$U$101</f>
        <v>02:05</v>
      </c>
    </row>
    <row r="439" spans="2:7" ht="13.5" thickBot="1" x14ac:dyDescent="0.25">
      <c r="B439" s="73"/>
      <c r="C439" s="71">
        <f>ACTION!$S$86</f>
        <v>43798</v>
      </c>
      <c r="D439" s="130">
        <f ca="1">ACTION!$R$102</f>
        <v>0.27083333333333331</v>
      </c>
      <c r="E439" s="63">
        <f ca="1">INDIRECT("ACTION!S102")</f>
        <v>0</v>
      </c>
      <c r="F439" s="87">
        <f ca="1">INDIRECT("ACTION!T102")</f>
        <v>0</v>
      </c>
      <c r="G439" s="58" t="str">
        <f ca="1">ACTION!$U$102</f>
        <v>00:00</v>
      </c>
    </row>
    <row r="440" spans="2:7" x14ac:dyDescent="0.2">
      <c r="B440" s="50" t="s">
        <v>5</v>
      </c>
      <c r="C440" s="76">
        <f>ACTION!$W$86</f>
        <v>43799</v>
      </c>
      <c r="D440" s="131">
        <f ca="1">ACTION!$V$88</f>
        <v>0.27083333333333337</v>
      </c>
      <c r="E440" s="66">
        <f ca="1">INDIRECT("ACTION!W88")</f>
        <v>0</v>
      </c>
      <c r="F440" s="88">
        <f ca="1">INDIRECT("ACTION!X88")</f>
        <v>0</v>
      </c>
      <c r="G440" s="58" t="str">
        <f ca="1">ACTION!$Y$88</f>
        <v>00:00</v>
      </c>
    </row>
    <row r="441" spans="2:7" x14ac:dyDescent="0.2">
      <c r="C441" s="76">
        <f>ACTION!$W$86</f>
        <v>43799</v>
      </c>
      <c r="D441" s="131">
        <f ca="1">ACTION!$V$89</f>
        <v>0.27083333333333337</v>
      </c>
      <c r="E441" s="66" t="str">
        <f ca="1">INDIRECT("ACTION!W89")</f>
        <v>RESIDENT EVIL: AFTERLIFE</v>
      </c>
      <c r="F441" s="88">
        <f ca="1">INDIRECT("ACTION!X89")</f>
        <v>92</v>
      </c>
      <c r="G441" s="58" t="str">
        <f ca="1">ACTION!$Y$89</f>
        <v>01:35</v>
      </c>
    </row>
    <row r="442" spans="2:7" x14ac:dyDescent="0.2">
      <c r="C442" s="76">
        <f>ACTION!$W$86</f>
        <v>43799</v>
      </c>
      <c r="D442" s="131">
        <f ca="1">ACTION!$V$90</f>
        <v>0.33680555555555558</v>
      </c>
      <c r="E442" s="66" t="str">
        <f ca="1">INDIRECT("ACTION!W90")</f>
        <v>I KNOW WHAT YOU DID LAST SUMMER</v>
      </c>
      <c r="F442" s="88">
        <f ca="1">INDIRECT("ACTION!X90")</f>
        <v>97</v>
      </c>
      <c r="G442" s="58" t="str">
        <f ca="1">ACTION!$Y$90</f>
        <v>01:40</v>
      </c>
    </row>
    <row r="443" spans="2:7" x14ac:dyDescent="0.2">
      <c r="C443" s="76">
        <f>ACTION!$W$86</f>
        <v>43799</v>
      </c>
      <c r="D443" s="131">
        <f ca="1">ACTION!$V$91</f>
        <v>0.40625</v>
      </c>
      <c r="E443" s="66" t="str">
        <f ca="1">INDIRECT("ACTION!W91")</f>
        <v>I STILL KNOW WHAT YOU DID LAST SUMMER</v>
      </c>
      <c r="F443" s="88">
        <f ca="1">INDIRECT("ACTION!X91")</f>
        <v>97</v>
      </c>
      <c r="G443" s="58" t="str">
        <f ca="1">ACTION!$Y$91</f>
        <v>01:40</v>
      </c>
    </row>
    <row r="444" spans="2:7" x14ac:dyDescent="0.2">
      <c r="C444" s="76">
        <f>ACTION!$W$86</f>
        <v>43799</v>
      </c>
      <c r="D444" s="131">
        <f ca="1">ACTION!$V$92</f>
        <v>0.47569444444444442</v>
      </c>
      <c r="E444" s="66" t="str">
        <f ca="1">INDIRECT("ACTION!W92")</f>
        <v>AMAZING SPIDER-MAN, THE</v>
      </c>
      <c r="F444" s="88">
        <f ca="1">INDIRECT("ACTION!X92")</f>
        <v>131</v>
      </c>
      <c r="G444" s="58" t="str">
        <f ca="1">ACTION!$Y$92</f>
        <v>02:15</v>
      </c>
    </row>
    <row r="445" spans="2:7" x14ac:dyDescent="0.2">
      <c r="C445" s="76">
        <f>ACTION!$W$86</f>
        <v>43799</v>
      </c>
      <c r="D445" s="131">
        <f ca="1">ACTION!$V$93</f>
        <v>0.56944444444444442</v>
      </c>
      <c r="E445" s="66" t="str">
        <f ca="1">INDIRECT("ACTION!W93")</f>
        <v xml:space="preserve">FISSA </v>
      </c>
      <c r="F445" s="88">
        <f ca="1">INDIRECT("ACTION!X93")</f>
        <v>99</v>
      </c>
      <c r="G445" s="58" t="str">
        <f ca="1">ACTION!$Y$93</f>
        <v>01:40</v>
      </c>
    </row>
    <row r="446" spans="2:7" x14ac:dyDescent="0.2">
      <c r="C446" s="76">
        <f>ACTION!$W$86</f>
        <v>43799</v>
      </c>
      <c r="D446" s="131">
        <f ca="1">ACTION!$V$94</f>
        <v>0.63888888888888884</v>
      </c>
      <c r="E446" s="66" t="str">
        <f ca="1">INDIRECT("ACTION!W94")</f>
        <v>GLORIA (1999)</v>
      </c>
      <c r="F446" s="88">
        <f ca="1">INDIRECT("ACTION!X94")</f>
        <v>104</v>
      </c>
      <c r="G446" s="58" t="str">
        <f ca="1">ACTION!$Y$94</f>
        <v>01:45</v>
      </c>
    </row>
    <row r="447" spans="2:7" x14ac:dyDescent="0.2">
      <c r="C447" s="76">
        <f>ACTION!$W$86</f>
        <v>43799</v>
      </c>
      <c r="D447" s="131">
        <f ca="1">ACTION!$V$95</f>
        <v>0.71180555555555547</v>
      </c>
      <c r="E447" s="66" t="str">
        <f ca="1">INDIRECT("ACTION!W95")</f>
        <v xml:space="preserve">WOLF (NL) (2013) </v>
      </c>
      <c r="F447" s="88">
        <f ca="1">INDIRECT("ACTION!X95")</f>
        <v>118</v>
      </c>
      <c r="G447" s="58" t="str">
        <f ca="1">ACTION!$Y$95</f>
        <v>02:00</v>
      </c>
    </row>
    <row r="448" spans="2:7" x14ac:dyDescent="0.2">
      <c r="C448" s="76">
        <f>ACTION!$W$86</f>
        <v>43799</v>
      </c>
      <c r="D448" s="131">
        <f ca="1">ACTION!$V$96</f>
        <v>0.79513888888888884</v>
      </c>
      <c r="E448" s="66" t="str">
        <f ca="1">INDIRECT("ACTION!W96")</f>
        <v>BATTLE LOS ANGELES</v>
      </c>
      <c r="F448" s="88">
        <f ca="1">INDIRECT("ACTION!X96")</f>
        <v>112</v>
      </c>
      <c r="G448" s="58" t="str">
        <f ca="1">ACTION!$Y$96</f>
        <v>01:55</v>
      </c>
    </row>
    <row r="449" spans="2:7" x14ac:dyDescent="0.2">
      <c r="C449" s="104">
        <f>ACTION!$W$86</f>
        <v>43799</v>
      </c>
      <c r="D449" s="141">
        <f>ACTION!$V$97</f>
        <v>0.875</v>
      </c>
      <c r="E449" s="102" t="str">
        <f ca="1">INDIRECT("ACTION!W97")</f>
        <v>ALL THE DEVIL'S MEN</v>
      </c>
      <c r="F449" s="103">
        <f ca="1">INDIRECT("ACTION!X97")</f>
        <v>96</v>
      </c>
      <c r="G449" s="58" t="str">
        <f ca="1">ACTION!$Y$97</f>
        <v>01:40</v>
      </c>
    </row>
    <row r="450" spans="2:7" x14ac:dyDescent="0.2">
      <c r="C450" s="76">
        <f>ACTION!$W$86</f>
        <v>43799</v>
      </c>
      <c r="D450" s="131">
        <f ca="1">ACTION!$V$98</f>
        <v>0.94444444444444442</v>
      </c>
      <c r="E450" s="66" t="str">
        <f ca="1">INDIRECT("ACTION!W98")</f>
        <v>SICARIO: DAY OF THE SOLDADO</v>
      </c>
      <c r="F450" s="88">
        <f ca="1">INDIRECT("ACTION!X98")</f>
        <v>118</v>
      </c>
      <c r="G450" s="58" t="str">
        <f ca="1">ACTION!$Y$98</f>
        <v>02:00</v>
      </c>
    </row>
    <row r="451" spans="2:7" x14ac:dyDescent="0.2">
      <c r="C451" s="76">
        <f>ACTION!$W$86</f>
        <v>43799</v>
      </c>
      <c r="D451" s="131">
        <f ca="1">ACTION!$V$99</f>
        <v>2.7777777777777679E-2</v>
      </c>
      <c r="E451" s="214" t="str">
        <f ca="1">INDIRECT("ACTION!W99")</f>
        <v>HORNY HOUSEWIVES</v>
      </c>
      <c r="F451" s="215">
        <f ca="1">INDIRECT("ACTION!X99")</f>
        <v>136</v>
      </c>
      <c r="G451" s="58" t="str">
        <f ca="1">ACTION!$Y$99</f>
        <v>02:20</v>
      </c>
    </row>
    <row r="452" spans="2:7" x14ac:dyDescent="0.2">
      <c r="C452" s="76">
        <f>ACTION!$W$86</f>
        <v>43799</v>
      </c>
      <c r="D452" s="131">
        <f ca="1">ACTION!$V$100</f>
        <v>0.1249999999999999</v>
      </c>
      <c r="E452" s="214" t="str">
        <f ca="1">INDIRECT("ACTION!W100")</f>
        <v>NAUGHTY TEENAGE DIARIES</v>
      </c>
      <c r="F452" s="215">
        <f ca="1">INDIRECT("ACTION!X100")</f>
        <v>123</v>
      </c>
      <c r="G452" s="58" t="str">
        <f ca="1">ACTION!$Y$100</f>
        <v>02:05</v>
      </c>
    </row>
    <row r="453" spans="2:7" x14ac:dyDescent="0.2">
      <c r="C453" s="76">
        <f>ACTION!$W$86</f>
        <v>43799</v>
      </c>
      <c r="D453" s="131">
        <f ca="1">ACTION!$V$101</f>
        <v>0.21180555555555547</v>
      </c>
      <c r="E453" s="66" t="str">
        <f ca="1">INDIRECT("ACTION!W101")</f>
        <v>MIDNIGHT SWIM, THE</v>
      </c>
      <c r="F453" s="88">
        <f ca="1">INDIRECT("ACTION!X101")</f>
        <v>84</v>
      </c>
      <c r="G453" s="58" t="str">
        <f ca="1">ACTION!$Y$101</f>
        <v>01:25</v>
      </c>
    </row>
    <row r="454" spans="2:7" ht="13.5" thickBot="1" x14ac:dyDescent="0.25">
      <c r="B454" s="70"/>
      <c r="C454" s="74">
        <f>ACTION!$W$86</f>
        <v>43799</v>
      </c>
      <c r="D454" s="130">
        <f ca="1">ACTION!$V$102</f>
        <v>0.27083333333333326</v>
      </c>
      <c r="E454" s="63">
        <f ca="1">INDIRECT("ACTION!W102")</f>
        <v>0</v>
      </c>
      <c r="F454" s="87">
        <f ca="1">INDIRECT("ACTION!X102")</f>
        <v>0</v>
      </c>
      <c r="G454" s="58" t="str">
        <f ca="1">ACTION!$Y$102</f>
        <v>00:00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0D53-0C8F-41B1-A87F-54FD4F33BB18}">
  <sheetPr codeName="Sheet10"/>
  <dimension ref="A1:G455"/>
  <sheetViews>
    <sheetView showZeros="0" topLeftCell="A160" workbookViewId="0">
      <selection activeCell="F12" sqref="D12:F19"/>
    </sheetView>
  </sheetViews>
  <sheetFormatPr defaultColWidth="9.140625" defaultRowHeight="12.75" x14ac:dyDescent="0.2"/>
  <cols>
    <col min="1" max="1" width="1.42578125" style="50" customWidth="1"/>
    <col min="2" max="2" width="10.28515625" style="50" customWidth="1"/>
    <col min="3" max="3" width="10.140625" style="50" customWidth="1"/>
    <col min="4" max="4" width="8.140625" style="126" bestFit="1" customWidth="1"/>
    <col min="5" max="5" width="31.42578125" style="51" customWidth="1"/>
    <col min="6" max="6" width="9.28515625" style="51" bestFit="1" customWidth="1"/>
    <col min="7" max="7" width="6.85546875" style="67" customWidth="1"/>
    <col min="8" max="16384" width="9.140625" style="50"/>
  </cols>
  <sheetData>
    <row r="1" spans="1:7" ht="7.5" customHeight="1" thickBot="1" x14ac:dyDescent="0.25"/>
    <row r="2" spans="1:7" ht="18" customHeight="1" thickBot="1" x14ac:dyDescent="0.35">
      <c r="B2" s="179" t="str">
        <f>FAMILY!$B$2</f>
        <v>FILM1 FAMILY - NOVEMBER '19</v>
      </c>
      <c r="C2" s="180"/>
      <c r="D2" s="181"/>
      <c r="E2" s="182"/>
      <c r="F2" s="183"/>
    </row>
    <row r="4" spans="1:7" x14ac:dyDescent="0.2">
      <c r="A4" s="52"/>
      <c r="B4" s="53" t="s">
        <v>12</v>
      </c>
      <c r="C4" s="53" t="s">
        <v>9</v>
      </c>
      <c r="D4" s="194" t="s">
        <v>8</v>
      </c>
      <c r="E4" s="195" t="s">
        <v>10</v>
      </c>
      <c r="F4" s="196" t="s">
        <v>11</v>
      </c>
      <c r="G4" s="54"/>
    </row>
    <row r="5" spans="1:7" x14ac:dyDescent="0.2">
      <c r="B5" s="50" t="s">
        <v>4</v>
      </c>
      <c r="C5" s="65">
        <f>FAMILY!$S$6</f>
        <v>43770</v>
      </c>
      <c r="D5" s="131">
        <f ca="1">FAMILY!$R$8</f>
        <v>0.29166666666666669</v>
      </c>
      <c r="E5" s="66" t="str">
        <f ca="1">INDIRECT("FAMILY!S8")</f>
        <v>ROCK SLYDE</v>
      </c>
      <c r="F5" s="88">
        <f ca="1">INDIRECT("ACTION!T8")</f>
        <v>0</v>
      </c>
      <c r="G5" s="67" t="str">
        <f ca="1">FAMILY!$U$8</f>
        <v>01:25</v>
      </c>
    </row>
    <row r="6" spans="1:7" x14ac:dyDescent="0.2">
      <c r="C6" s="68">
        <f>FAMILY!$S$6</f>
        <v>43770</v>
      </c>
      <c r="D6" s="128">
        <f ca="1">FAMILY!$R$9</f>
        <v>0.35069444444444448</v>
      </c>
      <c r="E6" s="57" t="str">
        <f ca="1">INDIRECT("FAMILY!S9")</f>
        <v>YEAR DOLLY PARTON WAS MY MOM, THE</v>
      </c>
      <c r="F6" s="85">
        <f ca="1">INDIRECT("ACTION!T9")</f>
        <v>91</v>
      </c>
      <c r="G6" s="67" t="str">
        <f ca="1">FAMILY!$U$9</f>
        <v>01:35</v>
      </c>
    </row>
    <row r="7" spans="1:7" x14ac:dyDescent="0.2">
      <c r="C7" s="68">
        <f>FAMILY!$S$6</f>
        <v>43770</v>
      </c>
      <c r="D7" s="128">
        <f ca="1">FAMILY!$R$10</f>
        <v>0.41666666666666669</v>
      </c>
      <c r="E7" s="57" t="str">
        <f ca="1">INDIRECT("FAMILY!S10")</f>
        <v>CAYMAN WENT</v>
      </c>
      <c r="F7" s="85">
        <f ca="1">INDIRECT("ACTION!T10")</f>
        <v>93</v>
      </c>
      <c r="G7" s="67" t="str">
        <f ca="1">FAMILY!$U$10</f>
        <v>01:30</v>
      </c>
    </row>
    <row r="8" spans="1:7" x14ac:dyDescent="0.2">
      <c r="C8" s="68">
        <f>FAMILY!$S$6</f>
        <v>43770</v>
      </c>
      <c r="D8" s="128">
        <f ca="1">FAMILY!$R$11</f>
        <v>0.47916666666666669</v>
      </c>
      <c r="E8" s="57" t="str">
        <f ca="1">INDIRECT("FAMILY!S11")</f>
        <v>ONLY YOU (1994)</v>
      </c>
      <c r="F8" s="85">
        <f ca="1">INDIRECT("ACTION!T11")</f>
        <v>96</v>
      </c>
      <c r="G8" s="67" t="str">
        <f ca="1">FAMILY!$U$11</f>
        <v>01:50</v>
      </c>
    </row>
    <row r="9" spans="1:7" x14ac:dyDescent="0.2">
      <c r="C9" s="68">
        <f>FAMILY!$S$6</f>
        <v>43770</v>
      </c>
      <c r="D9" s="128">
        <f ca="1">FAMILY!$R$12</f>
        <v>0.55555555555555558</v>
      </c>
      <c r="E9" s="57" t="str">
        <f ca="1">INDIRECT("FAMILY!S12")</f>
        <v>AMERICAN IN CHINA, AN</v>
      </c>
      <c r="F9" s="85">
        <f ca="1">INDIRECT("ACTION!T12")</f>
        <v>122</v>
      </c>
      <c r="G9" s="67" t="str">
        <f ca="1">FAMILY!$U$12</f>
        <v>01:30</v>
      </c>
    </row>
    <row r="10" spans="1:7" x14ac:dyDescent="0.2">
      <c r="C10" s="68">
        <f>FAMILY!$S$6</f>
        <v>43770</v>
      </c>
      <c r="D10" s="128">
        <f ca="1">FAMILY!$R$13</f>
        <v>0.61805555555555558</v>
      </c>
      <c r="E10" s="57" t="str">
        <f ca="1">INDIRECT("FAMILY!S13")</f>
        <v>RAT RACE</v>
      </c>
      <c r="F10" s="85">
        <f ca="1">INDIRECT("ACTION!T13")</f>
        <v>103</v>
      </c>
      <c r="G10" s="67" t="str">
        <f ca="1">FAMILY!$U$13</f>
        <v>01:50</v>
      </c>
    </row>
    <row r="11" spans="1:7" x14ac:dyDescent="0.2">
      <c r="C11" s="68">
        <f>FAMILY!$S$6</f>
        <v>43770</v>
      </c>
      <c r="D11" s="128">
        <f ca="1">FAMILY!$R$14</f>
        <v>0.69444444444444442</v>
      </c>
      <c r="E11" s="57" t="str">
        <f ca="1">INDIRECT("FAMILY!S14")</f>
        <v>IT'S A DISASTER</v>
      </c>
      <c r="F11" s="85">
        <f ca="1">INDIRECT("ACTION!T14")</f>
        <v>131</v>
      </c>
      <c r="G11" s="67" t="str">
        <f ca="1">FAMILY!$U$14</f>
        <v>01:30</v>
      </c>
    </row>
    <row r="12" spans="1:7" x14ac:dyDescent="0.2">
      <c r="C12" s="68">
        <f>FAMILY!$S$6</f>
        <v>43770</v>
      </c>
      <c r="D12" s="128">
        <f ca="1">FAMILY!$R$15</f>
        <v>0.75694444444444442</v>
      </c>
      <c r="E12" s="57" t="str">
        <f ca="1">INDIRECT("FAMILY!S15")</f>
        <v>BANDSLAM</v>
      </c>
      <c r="F12" s="85">
        <f ca="1">INDIRECT("ACTION!T15")</f>
        <v>127</v>
      </c>
      <c r="G12" s="67" t="str">
        <f ca="1">FAMILY!$U$15</f>
        <v>01:50</v>
      </c>
    </row>
    <row r="13" spans="1:7" x14ac:dyDescent="0.2">
      <c r="C13" s="109">
        <f>FAMILY!$S$6</f>
        <v>43770</v>
      </c>
      <c r="D13" s="137">
        <f>FAMILY!$R$16</f>
        <v>0.83333333333333337</v>
      </c>
      <c r="E13" s="107" t="str">
        <f ca="1">INDIRECT("FAMILY!S16")</f>
        <v>EXTRAORDINARY JOURNEY OF THE FAKIR, THE</v>
      </c>
      <c r="F13" s="108">
        <f ca="1">INDIRECT("ACTION!T16")</f>
        <v>81</v>
      </c>
      <c r="G13" s="67" t="str">
        <f ca="1">FAMILY!$U$16</f>
        <v>01:35</v>
      </c>
    </row>
    <row r="14" spans="1:7" x14ac:dyDescent="0.2">
      <c r="C14" s="160">
        <f>FAMILY!$S$6</f>
        <v>43770</v>
      </c>
      <c r="D14" s="157">
        <f ca="1">FAMILY!$R$17</f>
        <v>0.89930555555555558</v>
      </c>
      <c r="E14" s="158" t="str">
        <f ca="1">INDIRECT("FAMILY!S17")</f>
        <v>HEAVY TRIP</v>
      </c>
      <c r="F14" s="159">
        <f ca="1">INDIRECT("ACTION!T17")</f>
        <v>81</v>
      </c>
      <c r="G14" s="67" t="str">
        <f ca="1">FAMILY!$U$17</f>
        <v>01:30</v>
      </c>
    </row>
    <row r="15" spans="1:7" x14ac:dyDescent="0.2">
      <c r="C15" s="68">
        <f>FAMILY!$S$6</f>
        <v>43770</v>
      </c>
      <c r="D15" s="128">
        <f ca="1">FAMILY!$R$18</f>
        <v>0.96180555555555558</v>
      </c>
      <c r="E15" s="57" t="str">
        <f ca="1">INDIRECT("FAMILY!S18")</f>
        <v>BITE THE BULLET</v>
      </c>
      <c r="F15" s="85">
        <f ca="1">INDIRECT("ACTION!T18")</f>
        <v>108</v>
      </c>
      <c r="G15" s="67" t="str">
        <f ca="1">FAMILY!$U$18</f>
        <v>02:10</v>
      </c>
    </row>
    <row r="16" spans="1:7" x14ac:dyDescent="0.2">
      <c r="C16" s="68">
        <f>FAMILY!$S$6</f>
        <v>43770</v>
      </c>
      <c r="D16" s="128">
        <f ca="1">FAMILY!$R$19</f>
        <v>5.2083333333333259E-2</v>
      </c>
      <c r="E16" s="57" t="str">
        <f ca="1">INDIRECT("FAMILY!S19")</f>
        <v>SINBAD AND THE EYE OF THE TIGER</v>
      </c>
      <c r="F16" s="85">
        <f ca="1">INDIRECT("ACTION!T19")</f>
        <v>124</v>
      </c>
      <c r="G16" s="67" t="str">
        <f ca="1">FAMILY!$U$19</f>
        <v>01:50</v>
      </c>
    </row>
    <row r="17" spans="2:7" x14ac:dyDescent="0.2">
      <c r="C17" s="68">
        <f>FAMILY!$S$6</f>
        <v>43770</v>
      </c>
      <c r="D17" s="128">
        <f ca="1">FAMILY!$R$20</f>
        <v>0.12847222222222215</v>
      </c>
      <c r="E17" s="57" t="str">
        <f ca="1">INDIRECT("FAMILY!S20")</f>
        <v>LOST HORIZON (1973)</v>
      </c>
      <c r="F17" s="85">
        <f ca="1">INDIRECT("ACTION!T20")</f>
        <v>138</v>
      </c>
      <c r="G17" s="67" t="str">
        <f ca="1">FAMILY!$U$20</f>
        <v>02:15</v>
      </c>
    </row>
    <row r="18" spans="2:7" x14ac:dyDescent="0.2">
      <c r="C18" s="68">
        <f>FAMILY!$S$6</f>
        <v>43770</v>
      </c>
      <c r="D18" s="128">
        <f ca="1">FAMILY!$R$21</f>
        <v>0.22222222222222215</v>
      </c>
      <c r="E18" s="57" t="str">
        <f ca="1">INDIRECT("FAMILY!S21")</f>
        <v>SIROCCO</v>
      </c>
      <c r="F18" s="85">
        <f ca="1">INDIRECT("ACTION!T21")</f>
        <v>106</v>
      </c>
      <c r="G18" s="67" t="str">
        <f ca="1">FAMILY!$U$21</f>
        <v>01:40</v>
      </c>
    </row>
    <row r="19" spans="2:7" ht="13.5" thickBot="1" x14ac:dyDescent="0.25">
      <c r="B19" s="73"/>
      <c r="C19" s="74">
        <f>FAMILY!$S$6</f>
        <v>43770</v>
      </c>
      <c r="D19" s="132">
        <f ca="1">FAMILY!$R$22</f>
        <v>0.29166666666666657</v>
      </c>
      <c r="E19" s="75">
        <f ca="1">INDIRECT("FAMILY!S22")</f>
        <v>0</v>
      </c>
      <c r="F19" s="89">
        <f ca="1">INDIRECT("ACTION!T22")</f>
        <v>0</v>
      </c>
      <c r="G19" s="67" t="str">
        <f ca="1">FAMILY!$U$22</f>
        <v>00:00</v>
      </c>
    </row>
    <row r="20" spans="2:7" x14ac:dyDescent="0.2">
      <c r="B20" s="50" t="s">
        <v>5</v>
      </c>
      <c r="C20" s="76">
        <f>FAMILY!$W$6</f>
        <v>43771</v>
      </c>
      <c r="D20" s="131">
        <f ca="1">FAMILY!$V$8</f>
        <v>0.29166666666666669</v>
      </c>
      <c r="E20" s="66" t="str">
        <f ca="1">INDIRECT("FAMILY!W8")</f>
        <v>TAD, THE LOST EXPLORER (NL)</v>
      </c>
      <c r="F20" s="88">
        <f ca="1">INDIRECT("ACTION!X8")</f>
        <v>96</v>
      </c>
      <c r="G20" s="67" t="str">
        <f ca="1">FAMILY!$Y$8</f>
        <v>01:30</v>
      </c>
    </row>
    <row r="21" spans="2:7" x14ac:dyDescent="0.2">
      <c r="C21" s="77">
        <f>FAMILY!$W$6</f>
        <v>43771</v>
      </c>
      <c r="D21" s="128">
        <f ca="1">FAMILY!$V$9</f>
        <v>0.35416666666666669</v>
      </c>
      <c r="E21" s="57" t="str">
        <f ca="1">INDIRECT("FAMILY!W9")</f>
        <v>LA CH'TITE FAMILLE</v>
      </c>
      <c r="F21" s="85">
        <f ca="1">INDIRECT("ACTION!X9")</f>
        <v>87</v>
      </c>
      <c r="G21" s="67" t="str">
        <f ca="1">FAMILY!$Y$9</f>
        <v>01:45</v>
      </c>
    </row>
    <row r="22" spans="2:7" x14ac:dyDescent="0.2">
      <c r="C22" s="77">
        <f>FAMILY!$W$6</f>
        <v>43771</v>
      </c>
      <c r="D22" s="128">
        <f ca="1">FAMILY!$V$10</f>
        <v>0.42708333333333337</v>
      </c>
      <c r="E22" s="57" t="str">
        <f ca="1">INDIRECT("FAMILY!W10")</f>
        <v>GUIDO SUPERSTAR</v>
      </c>
      <c r="F22" s="85">
        <f ca="1">INDIRECT("ACTION!X10")</f>
        <v>86</v>
      </c>
      <c r="G22" s="67" t="str">
        <f ca="1">FAMILY!$Y$10</f>
        <v>01:25</v>
      </c>
    </row>
    <row r="23" spans="2:7" x14ac:dyDescent="0.2">
      <c r="C23" s="77">
        <f>FAMILY!$W$6</f>
        <v>43771</v>
      </c>
      <c r="D23" s="128">
        <f ca="1">FAMILY!$V$11</f>
        <v>0.48611111111111116</v>
      </c>
      <c r="E23" s="57" t="str">
        <f ca="1">INDIRECT("FAMILY!W11")</f>
        <v>ROBINSON CRUSOE (NL)</v>
      </c>
      <c r="F23" s="85">
        <f ca="1">INDIRECT("ACTION!X11")</f>
        <v>89</v>
      </c>
      <c r="G23" s="67" t="str">
        <f ca="1">FAMILY!$Y$11</f>
        <v>01:30</v>
      </c>
    </row>
    <row r="24" spans="2:7" x14ac:dyDescent="0.2">
      <c r="C24" s="77">
        <f>FAMILY!$W$6</f>
        <v>43771</v>
      </c>
      <c r="D24" s="128">
        <f ca="1">FAMILY!$V$12</f>
        <v>0.54861111111111116</v>
      </c>
      <c r="E24" s="57" t="str">
        <f ca="1">INDIRECT("FAMILY!W12")</f>
        <v>FAMILLE BÉLIER (LA)</v>
      </c>
      <c r="F24" s="85">
        <f ca="1">INDIRECT("ACTION!X12")</f>
        <v>89</v>
      </c>
      <c r="G24" s="67" t="str">
        <f ca="1">FAMILY!$Y$12</f>
        <v>01:45</v>
      </c>
    </row>
    <row r="25" spans="2:7" x14ac:dyDescent="0.2">
      <c r="C25" s="77">
        <f>FAMILY!$W$6</f>
        <v>43771</v>
      </c>
      <c r="D25" s="128">
        <f ca="1">FAMILY!$V$13</f>
        <v>0.62152777777777779</v>
      </c>
      <c r="E25" s="57" t="str">
        <f ca="1">INDIRECT("FAMILY!W13")</f>
        <v>SAMBA</v>
      </c>
      <c r="F25" s="85">
        <f ca="1">INDIRECT("ACTION!X13")</f>
        <v>88</v>
      </c>
      <c r="G25" s="67" t="str">
        <f ca="1">FAMILY!$Y$13</f>
        <v>02:00</v>
      </c>
    </row>
    <row r="26" spans="2:7" x14ac:dyDescent="0.2">
      <c r="C26" s="77">
        <f>FAMILY!$W$6</f>
        <v>43771</v>
      </c>
      <c r="D26" s="128">
        <f ca="1">FAMILY!$V$14</f>
        <v>0.70486111111111116</v>
      </c>
      <c r="E26" s="57" t="str">
        <f ca="1">INDIRECT("FAMILY!W14")</f>
        <v>BOOK CLUB</v>
      </c>
      <c r="F26" s="85">
        <f ca="1">INDIRECT("ACTION!X14")</f>
        <v>88</v>
      </c>
      <c r="G26" s="67" t="str">
        <f ca="1">FAMILY!$Y$14</f>
        <v>01:45</v>
      </c>
    </row>
    <row r="27" spans="2:7" x14ac:dyDescent="0.2">
      <c r="C27" s="77">
        <f>FAMILY!$W$6</f>
        <v>43771</v>
      </c>
      <c r="D27" s="128">
        <f ca="1">FAMILY!$V$15</f>
        <v>0.77777777777777779</v>
      </c>
      <c r="E27" s="57" t="str">
        <f ca="1">INDIRECT("FAMILY!W15")</f>
        <v>SOMEBODY'S HERO</v>
      </c>
      <c r="F27" s="85">
        <f ca="1">INDIRECT("ACTION!X15")</f>
        <v>101</v>
      </c>
      <c r="G27" s="67" t="str">
        <f ca="1">FAMILY!$Y$15</f>
        <v>01:20</v>
      </c>
    </row>
    <row r="28" spans="2:7" x14ac:dyDescent="0.2">
      <c r="C28" s="110">
        <f>FAMILY!$W$6</f>
        <v>43771</v>
      </c>
      <c r="D28" s="137">
        <f>FAMILY!$V$16</f>
        <v>0.83333333333333337</v>
      </c>
      <c r="E28" s="107" t="str">
        <f ca="1">INDIRECT("FAMILY!W16")</f>
        <v>KID CANNABIS</v>
      </c>
      <c r="F28" s="108">
        <f ca="1">INDIRECT("ACTION!X16")</f>
        <v>124</v>
      </c>
      <c r="G28" s="67" t="str">
        <f ca="1">FAMILY!$Y$16</f>
        <v>01:50</v>
      </c>
    </row>
    <row r="29" spans="2:7" x14ac:dyDescent="0.2">
      <c r="C29" s="161">
        <f>FAMILY!$W$6</f>
        <v>43771</v>
      </c>
      <c r="D29" s="157">
        <f ca="1">FAMILY!$V$17</f>
        <v>0.90972222222222232</v>
      </c>
      <c r="E29" s="158" t="str">
        <f ca="1">INDIRECT("FAMILY!W17")</f>
        <v>LOOSIES</v>
      </c>
      <c r="F29" s="159">
        <f ca="1">INDIRECT("ACTION!X17")</f>
        <v>116</v>
      </c>
      <c r="G29" s="67" t="str">
        <f ca="1">FAMILY!$Y$17</f>
        <v>01:30</v>
      </c>
    </row>
    <row r="30" spans="2:7" x14ac:dyDescent="0.2">
      <c r="C30" s="77">
        <f>FAMILY!$W$6</f>
        <v>43771</v>
      </c>
      <c r="D30" s="128">
        <f ca="1">FAMILY!$V$18</f>
        <v>0.97222222222222232</v>
      </c>
      <c r="E30" s="57" t="str">
        <f ca="1">INDIRECT("FAMILY!W18")</f>
        <v>MURDER BY DEATH</v>
      </c>
      <c r="F30" s="85">
        <f ca="1">INDIRECT("ACTION!X18")</f>
        <v>106</v>
      </c>
      <c r="G30" s="67" t="str">
        <f ca="1">FAMILY!$Y$18</f>
        <v>01:35</v>
      </c>
    </row>
    <row r="31" spans="2:7" x14ac:dyDescent="0.2">
      <c r="C31" s="77">
        <f>FAMILY!$W$6</f>
        <v>43771</v>
      </c>
      <c r="D31" s="128">
        <f ca="1">FAMILY!$V$19</f>
        <v>3.8194444444444642E-2</v>
      </c>
      <c r="E31" s="57" t="str">
        <f ca="1">INDIRECT("FAMILY!W19")</f>
        <v>FUN WITH DICK AND JANE (1977)</v>
      </c>
      <c r="F31" s="85">
        <f ca="1">INDIRECT("ACTION!X19")</f>
        <v>111</v>
      </c>
      <c r="G31" s="67" t="str">
        <f ca="1">FAMILY!$Y$19</f>
        <v>01:35</v>
      </c>
    </row>
    <row r="32" spans="2:7" x14ac:dyDescent="0.2">
      <c r="C32" s="77">
        <f>FAMILY!$W$6</f>
        <v>43771</v>
      </c>
      <c r="D32" s="128">
        <f ca="1">FAMILY!$V$20</f>
        <v>0.10416666666666687</v>
      </c>
      <c r="E32" s="57" t="str">
        <f ca="1">INDIRECT("FAMILY!W20")</f>
        <v>BLACK BIRD, THE</v>
      </c>
      <c r="F32" s="85">
        <f ca="1">INDIRECT("ACTION!X20")</f>
        <v>116</v>
      </c>
      <c r="G32" s="67" t="str">
        <f ca="1">FAMILY!$Y$20</f>
        <v>01:40</v>
      </c>
    </row>
    <row r="33" spans="2:7" x14ac:dyDescent="0.2">
      <c r="C33" s="77">
        <f>FAMILY!$W$6</f>
        <v>43771</v>
      </c>
      <c r="D33" s="128">
        <f ca="1">FAMILY!$V$21</f>
        <v>0.1736111111111113</v>
      </c>
      <c r="E33" s="57" t="str">
        <f ca="1">INDIRECT("FAMILY!W21")</f>
        <v>CONFESSIONS FROM A HOLIDAY CAMP</v>
      </c>
      <c r="F33" s="85">
        <f ca="1">INDIRECT("ACTION!X21")</f>
        <v>101</v>
      </c>
      <c r="G33" s="67" t="str">
        <f ca="1">FAMILY!$Y$21</f>
        <v>01:30</v>
      </c>
    </row>
    <row r="34" spans="2:7" ht="13.5" thickBot="1" x14ac:dyDescent="0.25">
      <c r="B34" s="70"/>
      <c r="C34" s="74">
        <f>FAMILY!$W$6</f>
        <v>43771</v>
      </c>
      <c r="D34" s="130">
        <f ca="1">FAMILY!$V$22</f>
        <v>0.2361111111111113</v>
      </c>
      <c r="E34" s="63" t="str">
        <f ca="1">INDIRECT("FAMILY!W22")</f>
        <v>CASUAL ENCOUNTERS</v>
      </c>
      <c r="F34" s="87">
        <f ca="1">INDIRECT("ACTION!X22")</f>
        <v>0</v>
      </c>
      <c r="G34" s="67" t="str">
        <f ca="1">FAMILY!$Y$22</f>
        <v>01:20</v>
      </c>
    </row>
    <row r="35" spans="2:7" x14ac:dyDescent="0.2">
      <c r="B35" s="50" t="s">
        <v>6</v>
      </c>
      <c r="C35" s="76">
        <f>FAMILY!$AA$6</f>
        <v>43772</v>
      </c>
      <c r="D35" s="131">
        <f ca="1">FAMILY!$Z$8</f>
        <v>0.29166666666666685</v>
      </c>
      <c r="E35" s="66">
        <f ca="1">INDIRECT("FAMILY!AA8")</f>
        <v>0</v>
      </c>
      <c r="F35" s="88">
        <f ca="1">INDIRECT("ACTION!AB8")</f>
        <v>94</v>
      </c>
      <c r="G35" s="67" t="str">
        <f ca="1">FAMILY!$AC$8</f>
        <v>00:00</v>
      </c>
    </row>
    <row r="36" spans="2:7" x14ac:dyDescent="0.2">
      <c r="C36" s="77">
        <f>FAMILY!$AA$6</f>
        <v>43772</v>
      </c>
      <c r="D36" s="128">
        <f ca="1">FAMILY!$Z$9</f>
        <v>0.29166666666666685</v>
      </c>
      <c r="E36" s="57" t="str">
        <f ca="1">INDIRECT("FAMILY!AA9")</f>
        <v>1941</v>
      </c>
      <c r="F36" s="85">
        <f ca="1">INDIRECT("ACTION!AB9")</f>
        <v>93</v>
      </c>
      <c r="G36" s="67" t="str">
        <f ca="1">FAMILY!$AC$9</f>
        <v>01:55</v>
      </c>
    </row>
    <row r="37" spans="2:7" x14ac:dyDescent="0.2">
      <c r="C37" s="77">
        <f>FAMILY!$AA$6</f>
        <v>43772</v>
      </c>
      <c r="D37" s="128">
        <f ca="1">FAMILY!$Z$10</f>
        <v>0.37152777777777796</v>
      </c>
      <c r="E37" s="57" t="str">
        <f ca="1">INDIRECT("FAMILY!AA10")</f>
        <v>CASEY'S SHADOW</v>
      </c>
      <c r="F37" s="85">
        <f ca="1">INDIRECT("ACTION!AB10")</f>
        <v>91</v>
      </c>
      <c r="G37" s="67" t="str">
        <f ca="1">FAMILY!$AC$10</f>
        <v>01:55</v>
      </c>
    </row>
    <row r="38" spans="2:7" x14ac:dyDescent="0.2">
      <c r="C38" s="77">
        <f>FAMILY!$AA$6</f>
        <v>43772</v>
      </c>
      <c r="D38" s="128">
        <f ca="1">FAMILY!$Z$11</f>
        <v>0.45138888888888906</v>
      </c>
      <c r="E38" s="57" t="str">
        <f ca="1">INDIRECT("FAMILY!AA11")</f>
        <v>WHAT WOMEN WANT</v>
      </c>
      <c r="F38" s="85">
        <f ca="1">INDIRECT("ACTION!AB11")</f>
        <v>91</v>
      </c>
      <c r="G38" s="67" t="str">
        <f ca="1">FAMILY!$AC$11</f>
        <v>02:05</v>
      </c>
    </row>
    <row r="39" spans="2:7" x14ac:dyDescent="0.2">
      <c r="C39" s="77">
        <f>FAMILY!$AA$6</f>
        <v>43772</v>
      </c>
      <c r="D39" s="128">
        <f ca="1">FAMILY!$Z$12</f>
        <v>0.53819444444444464</v>
      </c>
      <c r="E39" s="57" t="str">
        <f ca="1">INDIRECT("FAMILY!AA12")</f>
        <v>WAY WE WERE, THE</v>
      </c>
      <c r="F39" s="85">
        <f ca="1">INDIRECT("ACTION!AB12")</f>
        <v>101</v>
      </c>
      <c r="G39" s="67" t="str">
        <f ca="1">FAMILY!$AC$12</f>
        <v>01:55</v>
      </c>
    </row>
    <row r="40" spans="2:7" x14ac:dyDescent="0.2">
      <c r="C40" s="77">
        <f>FAMILY!$AA$6</f>
        <v>43772</v>
      </c>
      <c r="D40" s="128">
        <f ca="1">FAMILY!$Z$13</f>
        <v>0.61805555555555569</v>
      </c>
      <c r="E40" s="57" t="str">
        <f ca="1">INDIRECT("FAMILY!AA13")</f>
        <v>MY BEST FRIEND'S WEDDING (1997)</v>
      </c>
      <c r="F40" s="85">
        <f ca="1">INDIRECT("ACTION!AB13")</f>
        <v>91</v>
      </c>
      <c r="G40" s="67" t="str">
        <f ca="1">FAMILY!$AC$13</f>
        <v>01:45</v>
      </c>
    </row>
    <row r="41" spans="2:7" x14ac:dyDescent="0.2">
      <c r="C41" s="77">
        <f>FAMILY!$AA$6</f>
        <v>43772</v>
      </c>
      <c r="D41" s="128">
        <f ca="1">FAMILY!$Z$14</f>
        <v>0.69097222222222232</v>
      </c>
      <c r="E41" s="57" t="str">
        <f ca="1">INDIRECT("FAMILY!AA14")</f>
        <v>PIXELS</v>
      </c>
      <c r="F41" s="85">
        <f ca="1">INDIRECT("ACTION!AB14")</f>
        <v>81</v>
      </c>
      <c r="G41" s="67" t="str">
        <f ca="1">FAMILY!$AC$14</f>
        <v>01:45</v>
      </c>
    </row>
    <row r="42" spans="2:7" x14ac:dyDescent="0.2">
      <c r="C42" s="77">
        <f>FAMILY!$AA$6</f>
        <v>43772</v>
      </c>
      <c r="D42" s="128">
        <f ca="1">FAMILY!$Z$15</f>
        <v>0.76388888888888895</v>
      </c>
      <c r="E42" s="57" t="str">
        <f ca="1">INDIRECT("FAMILY!AA15")</f>
        <v>HEAVEN IS FOR REAL</v>
      </c>
      <c r="F42" s="85">
        <f ca="1">INDIRECT("ACTION!AB15")</f>
        <v>111</v>
      </c>
      <c r="G42" s="67" t="str">
        <f ca="1">FAMILY!$AC$15</f>
        <v>01:40</v>
      </c>
    </row>
    <row r="43" spans="2:7" x14ac:dyDescent="0.2">
      <c r="C43" s="110">
        <f>FAMILY!$AA$6</f>
        <v>43772</v>
      </c>
      <c r="D43" s="137">
        <f>FAMILY!$Z$16</f>
        <v>0.83333333333333337</v>
      </c>
      <c r="E43" s="107" t="str">
        <f ca="1">INDIRECT("FAMILY!AA16")</f>
        <v>LAST FIVE YEARS, THE</v>
      </c>
      <c r="F43" s="108">
        <f ca="1">INDIRECT("ACTION!AB16")</f>
        <v>87</v>
      </c>
      <c r="G43" s="67" t="str">
        <f ca="1">FAMILY!$AC$16</f>
        <v>01:35</v>
      </c>
    </row>
    <row r="44" spans="2:7" x14ac:dyDescent="0.2">
      <c r="C44" s="161">
        <f>FAMILY!$AA$6</f>
        <v>43772</v>
      </c>
      <c r="D44" s="157">
        <f ca="1">FAMILY!$Z$17</f>
        <v>0.89930555555555558</v>
      </c>
      <c r="E44" s="158" t="str">
        <f ca="1">INDIRECT("FAMILY!AA17")</f>
        <v>SPLIT ENDS</v>
      </c>
      <c r="F44" s="159">
        <f ca="1">INDIRECT("ACTION!AB17")</f>
        <v>92</v>
      </c>
      <c r="G44" s="67" t="str">
        <f ca="1">FAMILY!$AC$17</f>
        <v>01:25</v>
      </c>
    </row>
    <row r="45" spans="2:7" x14ac:dyDescent="0.2">
      <c r="C45" s="77">
        <f>FAMILY!$AA$6</f>
        <v>43772</v>
      </c>
      <c r="D45" s="128">
        <f ca="1">FAMILY!$Z$18</f>
        <v>0.95833333333333337</v>
      </c>
      <c r="E45" s="57" t="str">
        <f ca="1">INDIRECT("FAMILY!AA18")</f>
        <v>FOOLS' PARADE</v>
      </c>
      <c r="F45" s="85">
        <f ca="1">INDIRECT("ACTION!AB18")</f>
        <v>91</v>
      </c>
      <c r="G45" s="67" t="str">
        <f ca="1">FAMILY!$AC$18</f>
        <v>01:40</v>
      </c>
    </row>
    <row r="46" spans="2:7" x14ac:dyDescent="0.2">
      <c r="C46" s="77">
        <f>FAMILY!$AA$6</f>
        <v>43772</v>
      </c>
      <c r="D46" s="128">
        <f ca="1">FAMILY!$Z$19</f>
        <v>2.7777777777777901E-2</v>
      </c>
      <c r="E46" s="57" t="str">
        <f ca="1">INDIRECT("FAMILY!AA19")</f>
        <v>LOST AND FOUND (1979)</v>
      </c>
      <c r="F46" s="85">
        <f ca="1">INDIRECT("ACTION!AB19")</f>
        <v>194</v>
      </c>
      <c r="G46" s="67" t="str">
        <f ca="1">FAMILY!$AC$19</f>
        <v>01:45</v>
      </c>
    </row>
    <row r="47" spans="2:7" x14ac:dyDescent="0.2">
      <c r="C47" s="77">
        <f>FAMILY!$AA$6</f>
        <v>43772</v>
      </c>
      <c r="D47" s="128">
        <f ca="1">FAMILY!$Z$20</f>
        <v>0.10069444444444457</v>
      </c>
      <c r="E47" s="57" t="str">
        <f ca="1">INDIRECT("FAMILY!AA20")</f>
        <v>THANK GOD IT'S FRIDAY</v>
      </c>
      <c r="F47" s="85">
        <f ca="1">INDIRECT("ACTION!AB20")</f>
        <v>71</v>
      </c>
      <c r="G47" s="67" t="str">
        <f ca="1">FAMILY!$AC$20</f>
        <v>01:30</v>
      </c>
    </row>
    <row r="48" spans="2:7" x14ac:dyDescent="0.2">
      <c r="C48" s="77">
        <f>FAMILY!$AA$6</f>
        <v>43772</v>
      </c>
      <c r="D48" s="128">
        <f ca="1">FAMILY!$Z$21</f>
        <v>0.16319444444444459</v>
      </c>
      <c r="E48" s="57" t="str">
        <f ca="1">INDIRECT("FAMILY!AA21")</f>
        <v>VILLAIN, THE</v>
      </c>
      <c r="F48" s="85">
        <f ca="1">INDIRECT("ACTION!AB21")</f>
        <v>106</v>
      </c>
      <c r="G48" s="67" t="str">
        <f ca="1">FAMILY!$AC$21</f>
        <v>01:30</v>
      </c>
    </row>
    <row r="49" spans="2:7" ht="13.5" thickBot="1" x14ac:dyDescent="0.25">
      <c r="B49" s="70"/>
      <c r="C49" s="74">
        <f>FAMILY!$AA$6</f>
        <v>43772</v>
      </c>
      <c r="D49" s="130">
        <f ca="1">FAMILY!$Z$22</f>
        <v>0.22569444444444459</v>
      </c>
      <c r="E49" s="63" t="str">
        <f ca="1">INDIRECT("FAMILY!AA22")</f>
        <v>FRONT, THE (1976)</v>
      </c>
      <c r="F49" s="87">
        <f ca="1">INDIRECT("ACTION!AB22")</f>
        <v>0</v>
      </c>
      <c r="G49" s="67" t="str">
        <f ca="1">FAMILY!$AC$22</f>
        <v>01:35</v>
      </c>
    </row>
    <row r="50" spans="2:7" x14ac:dyDescent="0.2">
      <c r="B50" s="55" t="s">
        <v>1</v>
      </c>
      <c r="C50" s="56">
        <f>FAMILY!$C$26</f>
        <v>43773</v>
      </c>
      <c r="D50" s="128">
        <f ca="1">FAMILY!$B$28</f>
        <v>0.2916666666666668</v>
      </c>
      <c r="E50" s="57" t="str">
        <f ca="1">INDIRECT("FAMILY!C28")</f>
        <v>COMET</v>
      </c>
      <c r="F50" s="85">
        <f ca="1">INDIRECT("ACTION!D28")</f>
        <v>83</v>
      </c>
      <c r="G50" s="67" t="str">
        <f ca="1">FAMILY!$E$28</f>
        <v>01:30</v>
      </c>
    </row>
    <row r="51" spans="2:7" x14ac:dyDescent="0.2">
      <c r="B51" s="55"/>
      <c r="C51" s="56">
        <f>FAMILY!$C$26</f>
        <v>43773</v>
      </c>
      <c r="D51" s="128">
        <f ca="1">FAMILY!$B$29</f>
        <v>0.3541666666666668</v>
      </c>
      <c r="E51" s="57" t="str">
        <f ca="1">INDIRECT("FAMILY!C29")</f>
        <v>SHAMPOO</v>
      </c>
      <c r="F51" s="85">
        <f ca="1">INDIRECT("ACTION!D29")</f>
        <v>106</v>
      </c>
      <c r="G51" s="67" t="str">
        <f ca="1">FAMILY!$E$29</f>
        <v>01:50</v>
      </c>
    </row>
    <row r="52" spans="2:7" x14ac:dyDescent="0.2">
      <c r="B52" s="55"/>
      <c r="C52" s="56">
        <f>FAMILY!$C$26</f>
        <v>43773</v>
      </c>
      <c r="D52" s="128">
        <f ca="1">FAMILY!$B$30</f>
        <v>0.43055555555555569</v>
      </c>
      <c r="E52" s="57" t="str">
        <f ca="1">INDIRECT("FAMILY!C30")</f>
        <v>KID LIKE JAKE, A</v>
      </c>
      <c r="F52" s="85">
        <f ca="1">INDIRECT("ACTION!D30")</f>
        <v>91</v>
      </c>
      <c r="G52" s="67" t="str">
        <f ca="1">FAMILY!$E$30</f>
        <v>01:30</v>
      </c>
    </row>
    <row r="53" spans="2:7" x14ac:dyDescent="0.2">
      <c r="B53" s="55"/>
      <c r="C53" s="56">
        <f>FAMILY!$C$26</f>
        <v>43773</v>
      </c>
      <c r="D53" s="128">
        <f ca="1">FAMILY!$B$31</f>
        <v>0.49305555555555569</v>
      </c>
      <c r="E53" s="57" t="str">
        <f ca="1">INDIRECT("FAMILY!C31")</f>
        <v>SANCTUARY</v>
      </c>
      <c r="F53" s="85">
        <f ca="1">INDIRECT("ACTION!D31")</f>
        <v>106</v>
      </c>
      <c r="G53" s="67" t="str">
        <f ca="1">FAMILY!$E$31</f>
        <v>01:30</v>
      </c>
    </row>
    <row r="54" spans="2:7" x14ac:dyDescent="0.2">
      <c r="B54" s="55"/>
      <c r="C54" s="56">
        <f>FAMILY!$C$26</f>
        <v>43773</v>
      </c>
      <c r="D54" s="128">
        <f ca="1">FAMILY!$B$32</f>
        <v>0.55555555555555569</v>
      </c>
      <c r="E54" s="57" t="str">
        <f ca="1">INDIRECT("FAMILY!C32")</f>
        <v>YOUTH IN OREGON</v>
      </c>
      <c r="F54" s="85">
        <f ca="1">INDIRECT("ACTION!D32")</f>
        <v>88</v>
      </c>
      <c r="G54" s="67" t="str">
        <f ca="1">FAMILY!$E$32</f>
        <v>01:40</v>
      </c>
    </row>
    <row r="55" spans="2:7" x14ac:dyDescent="0.2">
      <c r="B55" s="55"/>
      <c r="C55" s="56">
        <f>FAMILY!$C$26</f>
        <v>43773</v>
      </c>
      <c r="D55" s="128">
        <f ca="1">FAMILY!$B$33</f>
        <v>0.62500000000000011</v>
      </c>
      <c r="E55" s="57" t="str">
        <f ca="1">INDIRECT("FAMILY!C33")</f>
        <v>ROCK THE KASBAH</v>
      </c>
      <c r="F55" s="85">
        <f ca="1">INDIRECT("ACTION!D33")</f>
        <v>87</v>
      </c>
      <c r="G55" s="67" t="str">
        <f ca="1">FAMILY!$E$33</f>
        <v>01:45</v>
      </c>
    </row>
    <row r="56" spans="2:7" x14ac:dyDescent="0.2">
      <c r="B56" s="55"/>
      <c r="C56" s="56">
        <f>FAMILY!$C$26</f>
        <v>43773</v>
      </c>
      <c r="D56" s="128">
        <f ca="1">FAMILY!$B$34</f>
        <v>0.69791666666666674</v>
      </c>
      <c r="E56" s="57" t="str">
        <f ca="1">INDIRECT("FAMILY!C34")</f>
        <v>ARMY OF ONE</v>
      </c>
      <c r="F56" s="85">
        <f ca="1">INDIRECT("ACTION!D34")</f>
        <v>92</v>
      </c>
      <c r="G56" s="67" t="str">
        <f ca="1">FAMILY!$E$34</f>
        <v>01:30</v>
      </c>
    </row>
    <row r="57" spans="2:7" x14ac:dyDescent="0.2">
      <c r="B57" s="55"/>
      <c r="C57" s="56">
        <f>FAMILY!$C$26</f>
        <v>43773</v>
      </c>
      <c r="D57" s="128">
        <f ca="1">FAMILY!$B$35</f>
        <v>0.76041666666666674</v>
      </c>
      <c r="E57" s="57" t="str">
        <f ca="1">INDIRECT("FAMILY!C35")</f>
        <v>AVENTURES EXTRAORDINAIRES D'ADÈLE BLANC-SEC, LES</v>
      </c>
      <c r="F57" s="85">
        <f ca="1">INDIRECT("ACTION!D35")</f>
        <v>103</v>
      </c>
      <c r="G57" s="67" t="str">
        <f ca="1">FAMILY!$E$35</f>
        <v>01:45</v>
      </c>
    </row>
    <row r="58" spans="2:7" x14ac:dyDescent="0.2">
      <c r="B58" s="55"/>
      <c r="C58" s="106">
        <f>FAMILY!$C$26</f>
        <v>43773</v>
      </c>
      <c r="D58" s="137">
        <f>FAMILY!$B$36</f>
        <v>0.83333333333333337</v>
      </c>
      <c r="E58" s="107" t="str">
        <f ca="1">INDIRECT("FAMILY!C36")</f>
        <v>NIGHT BEFORE, THE</v>
      </c>
      <c r="F58" s="108">
        <f ca="1">INDIRECT("ACTION!D36")</f>
        <v>87</v>
      </c>
      <c r="G58" s="67" t="str">
        <f ca="1">FAMILY!$E$36</f>
        <v>01:40</v>
      </c>
    </row>
    <row r="59" spans="2:7" x14ac:dyDescent="0.2">
      <c r="B59" s="55"/>
      <c r="C59" s="156">
        <f>FAMILY!$C$26</f>
        <v>43773</v>
      </c>
      <c r="D59" s="157">
        <f ca="1">FAMILY!$B$37</f>
        <v>0.90277777777777779</v>
      </c>
      <c r="E59" s="158" t="str">
        <f ca="1">INDIRECT("FAMILY!C37")</f>
        <v>GOLDEN VOYAGE OF SINBAD, THE</v>
      </c>
      <c r="F59" s="159">
        <f ca="1">INDIRECT("ACTION!D37")</f>
        <v>112</v>
      </c>
      <c r="G59" s="67" t="str">
        <f ca="1">FAMILY!$E$37</f>
        <v>01:45</v>
      </c>
    </row>
    <row r="60" spans="2:7" x14ac:dyDescent="0.2">
      <c r="B60" s="55"/>
      <c r="C60" s="56">
        <f>FAMILY!$C$26</f>
        <v>43773</v>
      </c>
      <c r="D60" s="128">
        <f ca="1">FAMILY!$B$38</f>
        <v>0.97569444444444442</v>
      </c>
      <c r="E60" s="57" t="str">
        <f ca="1">INDIRECT("FAMILY!C38")</f>
        <v>$ (DOLLARS)</v>
      </c>
      <c r="F60" s="85">
        <f ca="1">INDIRECT("ACTION!D38")</f>
        <v>81</v>
      </c>
      <c r="G60" s="67" t="str">
        <f ca="1">FAMILY!$E$38</f>
        <v>02:00</v>
      </c>
    </row>
    <row r="61" spans="2:7" x14ac:dyDescent="0.2">
      <c r="B61" s="55"/>
      <c r="C61" s="56">
        <f>FAMILY!$C$26</f>
        <v>43773</v>
      </c>
      <c r="D61" s="128">
        <f ca="1">FAMILY!$B$39</f>
        <v>5.9027777777777679E-2</v>
      </c>
      <c r="E61" s="57" t="str">
        <f ca="1">INDIRECT("FAMILY!C39")</f>
        <v>HOW TO COMMIT MARRIAGE</v>
      </c>
      <c r="F61" s="85">
        <f ca="1">INDIRECT("ACTION!D39")</f>
        <v>138</v>
      </c>
      <c r="G61" s="67" t="str">
        <f ca="1">FAMILY!$E$39</f>
        <v>01:35</v>
      </c>
    </row>
    <row r="62" spans="2:7" x14ac:dyDescent="0.2">
      <c r="B62" s="55"/>
      <c r="C62" s="56">
        <f>FAMILY!$C$26</f>
        <v>43773</v>
      </c>
      <c r="D62" s="128">
        <f ca="1">FAMILY!$B$40</f>
        <v>0.1249999999999999</v>
      </c>
      <c r="E62" s="57" t="str">
        <f ca="1">INDIRECT("FAMILY!C40")</f>
        <v>FIRE DOWN BELOW</v>
      </c>
      <c r="F62" s="85">
        <f ca="1">INDIRECT("ACTION!D40")</f>
        <v>129</v>
      </c>
      <c r="G62" s="67" t="str">
        <f ca="1">FAMILY!$E$40</f>
        <v>01:55</v>
      </c>
    </row>
    <row r="63" spans="2:7" x14ac:dyDescent="0.2">
      <c r="B63" s="55"/>
      <c r="C63" s="56">
        <f>FAMILY!$C$26</f>
        <v>43773</v>
      </c>
      <c r="D63" s="128">
        <f ca="1">FAMILY!$B$41</f>
        <v>0.20486111111111099</v>
      </c>
      <c r="E63" s="57" t="str">
        <f ca="1">INDIRECT("FAMILY!C41")</f>
        <v>GETTING STRAIGHT</v>
      </c>
      <c r="F63" s="85">
        <f ca="1">INDIRECT("ACTION!D41")</f>
        <v>96</v>
      </c>
      <c r="G63" s="67" t="str">
        <f ca="1">FAMILY!$E$41</f>
        <v>02:05</v>
      </c>
    </row>
    <row r="64" spans="2:7" ht="13.5" thickBot="1" x14ac:dyDescent="0.25">
      <c r="B64" s="61"/>
      <c r="C64" s="62">
        <f>FAMILY!$C$26</f>
        <v>43773</v>
      </c>
      <c r="D64" s="130">
        <f ca="1">FAMILY!$B$42</f>
        <v>0.29166666666666657</v>
      </c>
      <c r="E64" s="63">
        <f ca="1">INDIRECT("FAMILY!C42")</f>
        <v>0</v>
      </c>
      <c r="F64" s="87">
        <f ca="1">INDIRECT("ACTION!D42")</f>
        <v>0</v>
      </c>
      <c r="G64" s="67" t="str">
        <f ca="1">FAMILY!$E$42</f>
        <v>00:00</v>
      </c>
    </row>
    <row r="65" spans="2:7" x14ac:dyDescent="0.2">
      <c r="B65" s="50" t="s">
        <v>0</v>
      </c>
      <c r="C65" s="65">
        <f>FAMILY!$G$26</f>
        <v>43774</v>
      </c>
      <c r="D65" s="131">
        <f ca="1">FAMILY!$F$28</f>
        <v>0.29166666666666685</v>
      </c>
      <c r="E65" s="66" t="str">
        <f ca="1">INDIRECT("FAMILY!G28")</f>
        <v>BETTER HALF, THE</v>
      </c>
      <c r="F65" s="88">
        <f ca="1">INDIRECT("ACTION!H28")</f>
        <v>101</v>
      </c>
      <c r="G65" s="67" t="str">
        <f ca="1">FAMILY!$I$28</f>
        <v>01:35</v>
      </c>
    </row>
    <row r="66" spans="2:7" x14ac:dyDescent="0.2">
      <c r="C66" s="65">
        <f>FAMILY!$G$26</f>
        <v>43774</v>
      </c>
      <c r="D66" s="131">
        <f ca="1">FAMILY!$F$29</f>
        <v>0.35763888888888906</v>
      </c>
      <c r="E66" s="66" t="str">
        <f ca="1">INDIRECT("FAMILY!G29")</f>
        <v>ARTHUR &amp; CLAIRE</v>
      </c>
      <c r="F66" s="88">
        <f ca="1">INDIRECT("ACTION!H29")</f>
        <v>86</v>
      </c>
      <c r="G66" s="67" t="str">
        <f ca="1">FAMILY!$I$29</f>
        <v>01:40</v>
      </c>
    </row>
    <row r="67" spans="2:7" x14ac:dyDescent="0.2">
      <c r="C67" s="65">
        <f>FAMILY!$G$26</f>
        <v>43774</v>
      </c>
      <c r="D67" s="131">
        <f ca="1">FAMILY!$F$30</f>
        <v>0.42708333333333348</v>
      </c>
      <c r="E67" s="66" t="str">
        <f ca="1">INDIRECT("FAMILY!G30")</f>
        <v>IDEAL HOME</v>
      </c>
      <c r="F67" s="88">
        <f ca="1">INDIRECT("ACTION!H30")</f>
        <v>87</v>
      </c>
      <c r="G67" s="67" t="str">
        <f ca="1">FAMILY!$I$30</f>
        <v>01:30</v>
      </c>
    </row>
    <row r="68" spans="2:7" x14ac:dyDescent="0.2">
      <c r="C68" s="65">
        <f>FAMILY!$G$26</f>
        <v>43774</v>
      </c>
      <c r="D68" s="131">
        <f ca="1">FAMILY!$F$31</f>
        <v>0.48958333333333348</v>
      </c>
      <c r="E68" s="66" t="str">
        <f ca="1">INDIRECT("FAMILY!G31")</f>
        <v>321 FRANKIE GO BOOM</v>
      </c>
      <c r="F68" s="88">
        <f ca="1">INDIRECT("ACTION!H31")</f>
        <v>88</v>
      </c>
      <c r="G68" s="67" t="str">
        <f ca="1">FAMILY!$I$31</f>
        <v>01:30</v>
      </c>
    </row>
    <row r="69" spans="2:7" x14ac:dyDescent="0.2">
      <c r="C69" s="65">
        <f>FAMILY!$G$26</f>
        <v>43774</v>
      </c>
      <c r="D69" s="131">
        <f ca="1">FAMILY!$F$32</f>
        <v>0.55208333333333348</v>
      </c>
      <c r="E69" s="66" t="str">
        <f ca="1">INDIRECT("FAMILY!G32")</f>
        <v>PREGGOLAND</v>
      </c>
      <c r="F69" s="88">
        <f ca="1">INDIRECT("ACTION!H32")</f>
        <v>96</v>
      </c>
      <c r="G69" s="67" t="str">
        <f ca="1">FAMILY!$I$32</f>
        <v>01:50</v>
      </c>
    </row>
    <row r="70" spans="2:7" x14ac:dyDescent="0.2">
      <c r="C70" s="65">
        <f>FAMILY!$G$26</f>
        <v>43774</v>
      </c>
      <c r="D70" s="131">
        <f ca="1">FAMILY!$F$33</f>
        <v>0.62847222222222232</v>
      </c>
      <c r="E70" s="66" t="str">
        <f ca="1">INDIRECT("FAMILY!G33")</f>
        <v>ANGRIEST MAN IN BROOKLYN, THE</v>
      </c>
      <c r="F70" s="88">
        <f ca="1">INDIRECT("ACTION!H33")</f>
        <v>92</v>
      </c>
      <c r="G70" s="67" t="str">
        <f ca="1">FAMILY!$I$33</f>
        <v>01:25</v>
      </c>
    </row>
    <row r="71" spans="2:7" x14ac:dyDescent="0.2">
      <c r="C71" s="65">
        <f>FAMILY!$G$26</f>
        <v>43774</v>
      </c>
      <c r="D71" s="131">
        <f ca="1">FAMILY!$F$34</f>
        <v>0.68750000000000011</v>
      </c>
      <c r="E71" s="66" t="str">
        <f ca="1">INDIRECT("FAMILY!G34")</f>
        <v>LA CH'TITE FAMILLE</v>
      </c>
      <c r="F71" s="88">
        <f ca="1">INDIRECT("ACTION!H34")</f>
        <v>83</v>
      </c>
      <c r="G71" s="67" t="str">
        <f ca="1">FAMILY!$I$34</f>
        <v>01:45</v>
      </c>
    </row>
    <row r="72" spans="2:7" x14ac:dyDescent="0.2">
      <c r="C72" s="65">
        <f>FAMILY!$G$26</f>
        <v>43774</v>
      </c>
      <c r="D72" s="131">
        <f ca="1">FAMILY!$F$35</f>
        <v>0.76041666666666674</v>
      </c>
      <c r="E72" s="66" t="str">
        <f ca="1">INDIRECT("FAMILY!G35")</f>
        <v>TOURIST, THE</v>
      </c>
      <c r="F72" s="88">
        <f ca="1">INDIRECT("ACTION!H35")</f>
        <v>91</v>
      </c>
      <c r="G72" s="67" t="str">
        <f ca="1">FAMILY!$I$35</f>
        <v>01:45</v>
      </c>
    </row>
    <row r="73" spans="2:7" x14ac:dyDescent="0.2">
      <c r="C73" s="111">
        <f>FAMILY!$G$26</f>
        <v>43774</v>
      </c>
      <c r="D73" s="138">
        <f>FAMILY!$F$36</f>
        <v>0.83333333333333337</v>
      </c>
      <c r="E73" s="112" t="str">
        <f ca="1">INDIRECT("FAMILY!G36")</f>
        <v>FRIENDS WITH BENEFITS</v>
      </c>
      <c r="F73" s="113">
        <f ca="1">INDIRECT("ACTION!H36")</f>
        <v>116</v>
      </c>
      <c r="G73" s="67" t="str">
        <f ca="1">FAMILY!$I$36</f>
        <v>01:50</v>
      </c>
    </row>
    <row r="74" spans="2:7" x14ac:dyDescent="0.2">
      <c r="C74" s="162">
        <f>FAMILY!$G$26</f>
        <v>43774</v>
      </c>
      <c r="D74" s="163">
        <f ca="1">FAMILY!$F$37</f>
        <v>0.90972222222222232</v>
      </c>
      <c r="E74" s="164" t="str">
        <f ca="1">INDIRECT("FAMILY!G37")</f>
        <v>UGLY TRUTH, THE</v>
      </c>
      <c r="F74" s="165">
        <f ca="1">INDIRECT("ACTION!H37")</f>
        <v>116</v>
      </c>
      <c r="G74" s="67" t="str">
        <f ca="1">FAMILY!$I$37</f>
        <v>01:35</v>
      </c>
    </row>
    <row r="75" spans="2:7" x14ac:dyDescent="0.2">
      <c r="C75" s="65">
        <f>FAMILY!$G$26</f>
        <v>43774</v>
      </c>
      <c r="D75" s="131">
        <f ca="1">FAMILY!$F$38</f>
        <v>0.97569444444444453</v>
      </c>
      <c r="E75" s="66" t="str">
        <f ca="1">INDIRECT("FAMILY!G38")</f>
        <v>SOMEBODY'S HERO</v>
      </c>
      <c r="F75" s="88">
        <f ca="1">INDIRECT("ACTION!H38")</f>
        <v>86</v>
      </c>
      <c r="G75" s="67" t="str">
        <f ca="1">FAMILY!$I$38</f>
        <v>01:20</v>
      </c>
    </row>
    <row r="76" spans="2:7" x14ac:dyDescent="0.2">
      <c r="C76" s="65">
        <f>FAMILY!$G$26</f>
        <v>43774</v>
      </c>
      <c r="D76" s="131">
        <f ca="1">FAMILY!$F$39</f>
        <v>3.125E-2</v>
      </c>
      <c r="E76" s="66" t="str">
        <f ca="1">INDIRECT("FAMILY!G39")</f>
        <v>GROUP SEX</v>
      </c>
      <c r="F76" s="88">
        <f ca="1">INDIRECT("ACTION!H39")</f>
        <v>154</v>
      </c>
      <c r="G76" s="67" t="str">
        <f ca="1">FAMILY!$I$39</f>
        <v>01:30</v>
      </c>
    </row>
    <row r="77" spans="2:7" x14ac:dyDescent="0.2">
      <c r="C77" s="65">
        <f>FAMILY!$G$26</f>
        <v>43774</v>
      </c>
      <c r="D77" s="131">
        <f ca="1">FAMILY!$F$40</f>
        <v>9.375E-2</v>
      </c>
      <c r="E77" s="66" t="str">
        <f ca="1">INDIRECT("FAMILY!G40")</f>
        <v>JUST YOU AND ME, KID</v>
      </c>
      <c r="F77" s="88">
        <f ca="1">INDIRECT("ACTION!H40")</f>
        <v>97</v>
      </c>
      <c r="G77" s="67" t="str">
        <f ca="1">FAMILY!$I$40</f>
        <v>01:35</v>
      </c>
    </row>
    <row r="78" spans="2:7" x14ac:dyDescent="0.2">
      <c r="C78" s="65">
        <f>FAMILY!$G$26</f>
        <v>43774</v>
      </c>
      <c r="D78" s="131">
        <f ca="1">FAMILY!$F$41</f>
        <v>0.15972222222222221</v>
      </c>
      <c r="E78" s="66" t="str">
        <f ca="1">INDIRECT("FAMILY!G41")</f>
        <v>LOOSIES</v>
      </c>
      <c r="F78" s="88">
        <f ca="1">INDIRECT("ACTION!H41")</f>
        <v>101</v>
      </c>
      <c r="G78" s="67" t="str">
        <f ca="1">FAMILY!$I$41</f>
        <v>01:30</v>
      </c>
    </row>
    <row r="79" spans="2:7" ht="13.5" thickBot="1" x14ac:dyDescent="0.25">
      <c r="B79" s="70"/>
      <c r="C79" s="71">
        <f>FAMILY!$G$26</f>
        <v>43774</v>
      </c>
      <c r="D79" s="130">
        <f ca="1">FAMILY!$F$42</f>
        <v>0.22222222222222221</v>
      </c>
      <c r="E79" s="63" t="str">
        <f ca="1">INDIRECT("FAMILY!G42")</f>
        <v>TUTTA COLPA DI GIUDA</v>
      </c>
      <c r="F79" s="87">
        <f ca="1">INDIRECT("ACTION!H42")</f>
        <v>0</v>
      </c>
      <c r="G79" s="67" t="str">
        <f ca="1">FAMILY!$I$42</f>
        <v>01:40</v>
      </c>
    </row>
    <row r="80" spans="2:7" x14ac:dyDescent="0.2">
      <c r="B80" s="50" t="s">
        <v>2</v>
      </c>
      <c r="C80" s="65">
        <f>FAMILY!$K$26</f>
        <v>43775</v>
      </c>
      <c r="D80" s="131">
        <f ca="1">FAMILY!$J$28</f>
        <v>0.29166666666666663</v>
      </c>
      <c r="E80" s="66" t="str">
        <f ca="1">INDIRECT("FAMILY!K28")</f>
        <v>CAYMAN WENT</v>
      </c>
      <c r="F80" s="88">
        <f ca="1">INDIRECT("ACTION!L28")</f>
        <v>88</v>
      </c>
      <c r="G80" s="67" t="str">
        <f ca="1">FAMILY!$M$28</f>
        <v>01:30</v>
      </c>
    </row>
    <row r="81" spans="2:7" x14ac:dyDescent="0.2">
      <c r="C81" s="65">
        <f>FAMILY!$K$26</f>
        <v>43775</v>
      </c>
      <c r="D81" s="131">
        <f ca="1">FAMILY!$J$29</f>
        <v>0.35416666666666663</v>
      </c>
      <c r="E81" s="66" t="str">
        <f ca="1">INDIRECT("FAMILY!K29")</f>
        <v>ONLY YOU (1994)</v>
      </c>
      <c r="F81" s="88">
        <f ca="1">INDIRECT("ACTION!L29")</f>
        <v>91</v>
      </c>
      <c r="G81" s="67" t="str">
        <f ca="1">FAMILY!$M$29</f>
        <v>01:50</v>
      </c>
    </row>
    <row r="82" spans="2:7" x14ac:dyDescent="0.2">
      <c r="C82" s="65">
        <f>FAMILY!$K$26</f>
        <v>43775</v>
      </c>
      <c r="D82" s="131">
        <f ca="1">FAMILY!$J$30</f>
        <v>0.43055555555555552</v>
      </c>
      <c r="E82" s="66" t="str">
        <f ca="1">INDIRECT("FAMILY!K30")</f>
        <v>AMERICAN IN CHINA, AN</v>
      </c>
      <c r="F82" s="88">
        <f ca="1">INDIRECT("ACTION!L30")</f>
        <v>94</v>
      </c>
      <c r="G82" s="67" t="str">
        <f ca="1">FAMILY!$M$30</f>
        <v>01:30</v>
      </c>
    </row>
    <row r="83" spans="2:7" x14ac:dyDescent="0.2">
      <c r="C83" s="65">
        <f>FAMILY!$K$26</f>
        <v>43775</v>
      </c>
      <c r="D83" s="131">
        <f ca="1">FAMILY!$J$31</f>
        <v>0.49305555555555552</v>
      </c>
      <c r="E83" s="66" t="str">
        <f ca="1">INDIRECT("FAMILY!K31")</f>
        <v>RAT RACE</v>
      </c>
      <c r="F83" s="88">
        <f ca="1">INDIRECT("ACTION!L31")</f>
        <v>101</v>
      </c>
      <c r="G83" s="67" t="str">
        <f ca="1">FAMILY!$M$31</f>
        <v>01:50</v>
      </c>
    </row>
    <row r="84" spans="2:7" x14ac:dyDescent="0.2">
      <c r="C84" s="65">
        <f>FAMILY!$K$26</f>
        <v>43775</v>
      </c>
      <c r="D84" s="131">
        <f ca="1">FAMILY!$J$32</f>
        <v>0.56944444444444442</v>
      </c>
      <c r="E84" s="66" t="str">
        <f ca="1">INDIRECT("FAMILY!K32")</f>
        <v>IT'S A DISASTER</v>
      </c>
      <c r="F84" s="88">
        <f ca="1">INDIRECT("ACTION!L32")</f>
        <v>96</v>
      </c>
      <c r="G84" s="67" t="str">
        <f ca="1">FAMILY!$M$32</f>
        <v>01:30</v>
      </c>
    </row>
    <row r="85" spans="2:7" x14ac:dyDescent="0.2">
      <c r="C85" s="65">
        <f>FAMILY!$K$26</f>
        <v>43775</v>
      </c>
      <c r="D85" s="131">
        <f ca="1">FAMILY!$J$33</f>
        <v>0.63194444444444442</v>
      </c>
      <c r="E85" s="66" t="str">
        <f ca="1">INDIRECT("FAMILY!K33")</f>
        <v>BANDSLAM</v>
      </c>
      <c r="F85" s="88">
        <f ca="1">INDIRECT("ACTION!L33")</f>
        <v>88</v>
      </c>
      <c r="G85" s="67" t="str">
        <f ca="1">FAMILY!$M$33</f>
        <v>01:50</v>
      </c>
    </row>
    <row r="86" spans="2:7" x14ac:dyDescent="0.2">
      <c r="C86" s="65">
        <f>FAMILY!$K$26</f>
        <v>43775</v>
      </c>
      <c r="D86" s="131">
        <f ca="1">FAMILY!$J$34</f>
        <v>0.70833333333333337</v>
      </c>
      <c r="E86" s="66" t="str">
        <f ca="1">INDIRECT("FAMILY!K34")</f>
        <v>ROCK SLYDE</v>
      </c>
      <c r="F86" s="88">
        <f ca="1">INDIRECT("ACTION!L34")</f>
        <v>101</v>
      </c>
      <c r="G86" s="67" t="str">
        <f ca="1">FAMILY!$M$34</f>
        <v>01:25</v>
      </c>
    </row>
    <row r="87" spans="2:7" x14ac:dyDescent="0.2">
      <c r="C87" s="65">
        <f>FAMILY!$K$26</f>
        <v>43775</v>
      </c>
      <c r="D87" s="131">
        <f ca="1">FAMILY!$J$35</f>
        <v>0.76736111111111116</v>
      </c>
      <c r="E87" s="66" t="str">
        <f ca="1">INDIRECT("FAMILY!K35")</f>
        <v>YEAR DOLLY PARTON WAS MY MOM, THE</v>
      </c>
      <c r="F87" s="88">
        <f ca="1">INDIRECT("ACTION!L35")</f>
        <v>94</v>
      </c>
      <c r="G87" s="67" t="str">
        <f ca="1">FAMILY!$M$35</f>
        <v>01:35</v>
      </c>
    </row>
    <row r="88" spans="2:7" x14ac:dyDescent="0.2">
      <c r="C88" s="111">
        <f>FAMILY!$K$26</f>
        <v>43775</v>
      </c>
      <c r="D88" s="138">
        <f>FAMILY!$J$36</f>
        <v>0.83333333333333337</v>
      </c>
      <c r="E88" s="112" t="str">
        <f ca="1">INDIRECT("FAMILY!K36")</f>
        <v>WEDDING RINGER, THE</v>
      </c>
      <c r="F88" s="113">
        <f ca="1">INDIRECT("ACTION!L36")</f>
        <v>91</v>
      </c>
      <c r="G88" s="67" t="str">
        <f ca="1">FAMILY!$M$36</f>
        <v>01:40</v>
      </c>
    </row>
    <row r="89" spans="2:7" x14ac:dyDescent="0.2">
      <c r="C89" s="162">
        <f>FAMILY!$K$26</f>
        <v>43775</v>
      </c>
      <c r="D89" s="163">
        <f ca="1">FAMILY!$J$37</f>
        <v>0.90277777777777779</v>
      </c>
      <c r="E89" s="164" t="str">
        <f ca="1">INDIRECT("FAMILY!K37")</f>
        <v>AFTER EARTH</v>
      </c>
      <c r="F89" s="165">
        <f ca="1">INDIRECT("ACTION!L37")</f>
        <v>96</v>
      </c>
      <c r="G89" s="67" t="str">
        <f ca="1">FAMILY!$M$37</f>
        <v>01:40</v>
      </c>
    </row>
    <row r="90" spans="2:7" x14ac:dyDescent="0.2">
      <c r="C90" s="65">
        <f>FAMILY!$K$26</f>
        <v>43775</v>
      </c>
      <c r="D90" s="131">
        <f ca="1">FAMILY!$J$38</f>
        <v>0.97222222222222221</v>
      </c>
      <c r="E90" s="66" t="str">
        <f ca="1">INDIRECT("FAMILY!K38")</f>
        <v>HOT STUFF (1979)</v>
      </c>
      <c r="F90" s="88">
        <f ca="1">INDIRECT("ACTION!L38")</f>
        <v>101</v>
      </c>
      <c r="G90" s="67" t="str">
        <f ca="1">FAMILY!$M$38</f>
        <v>01:30</v>
      </c>
    </row>
    <row r="91" spans="2:7" x14ac:dyDescent="0.2">
      <c r="C91" s="65">
        <f>FAMILY!$K$26</f>
        <v>43775</v>
      </c>
      <c r="D91" s="131">
        <f ca="1">FAMILY!$J$39</f>
        <v>3.4722222222222321E-2</v>
      </c>
      <c r="E91" s="66" t="str">
        <f ca="1">INDIRECT("FAMILY!K39")</f>
        <v>TUVALU</v>
      </c>
      <c r="F91" s="88">
        <f ca="1">INDIRECT("ACTION!L39")</f>
        <v>142</v>
      </c>
      <c r="G91" s="67" t="str">
        <f ca="1">FAMILY!$M$39</f>
        <v>01:30</v>
      </c>
    </row>
    <row r="92" spans="2:7" x14ac:dyDescent="0.2">
      <c r="C92" s="65">
        <f>FAMILY!$K$26</f>
        <v>43775</v>
      </c>
      <c r="D92" s="131">
        <f ca="1">FAMILY!$J$40</f>
        <v>9.7222222222222321E-2</v>
      </c>
      <c r="E92" s="66" t="str">
        <f ca="1">INDIRECT("FAMILY!K40")</f>
        <v>LUCKY TROUBLE</v>
      </c>
      <c r="F92" s="88">
        <f ca="1">INDIRECT("ACTION!L40")</f>
        <v>117</v>
      </c>
      <c r="G92" s="67" t="str">
        <f ca="1">FAMILY!$M$40</f>
        <v>01:40</v>
      </c>
    </row>
    <row r="93" spans="2:7" x14ac:dyDescent="0.2">
      <c r="C93" s="65">
        <f>FAMILY!$K$26</f>
        <v>43775</v>
      </c>
      <c r="D93" s="131">
        <f ca="1">FAMILY!$J$41</f>
        <v>0.16666666666666674</v>
      </c>
      <c r="E93" s="66" t="str">
        <f ca="1">INDIRECT("FAMILY!K41")</f>
        <v>BIG ASK, THE</v>
      </c>
      <c r="F93" s="88">
        <f ca="1">INDIRECT("ACTION!L41")</f>
        <v>96</v>
      </c>
      <c r="G93" s="67" t="str">
        <f ca="1">FAMILY!$M$41</f>
        <v>01:30</v>
      </c>
    </row>
    <row r="94" spans="2:7" ht="13.5" thickBot="1" x14ac:dyDescent="0.25">
      <c r="B94" s="70"/>
      <c r="C94" s="71">
        <f>FAMILY!$K$26</f>
        <v>43775</v>
      </c>
      <c r="D94" s="130">
        <f ca="1">FAMILY!$J$42</f>
        <v>0.22916666666666674</v>
      </c>
      <c r="E94" s="63" t="str">
        <f ca="1">INDIRECT("FAMILY!K42")</f>
        <v>RICHARD'S WEDDING</v>
      </c>
      <c r="F94" s="87">
        <f ca="1">INDIRECT("ACTION!L42")</f>
        <v>0</v>
      </c>
      <c r="G94" s="67" t="str">
        <f ca="1">FAMILY!$M$42</f>
        <v>01:30</v>
      </c>
    </row>
    <row r="95" spans="2:7" x14ac:dyDescent="0.2">
      <c r="B95" s="50" t="s">
        <v>3</v>
      </c>
      <c r="C95" s="65">
        <f>FAMILY!$O$26</f>
        <v>43776</v>
      </c>
      <c r="D95" s="131">
        <f ca="1">FAMILY!$N$28</f>
        <v>0.29166666666666674</v>
      </c>
      <c r="E95" s="66" t="str">
        <f ca="1">INDIRECT("FAMILY!O28")</f>
        <v>ROBINSON CRUSOE (NL)</v>
      </c>
      <c r="F95" s="88">
        <f ca="1">INDIRECT("ACTION!P28")</f>
        <v>86</v>
      </c>
      <c r="G95" s="67" t="str">
        <f ca="1">FAMILY!$Q$28</f>
        <v>01:30</v>
      </c>
    </row>
    <row r="96" spans="2:7" x14ac:dyDescent="0.2">
      <c r="C96" s="65">
        <f>FAMILY!$O$26</f>
        <v>43776</v>
      </c>
      <c r="D96" s="131">
        <f ca="1">FAMILY!$N$29</f>
        <v>0.35416666666666674</v>
      </c>
      <c r="E96" s="66" t="str">
        <f ca="1">INDIRECT("FAMILY!O29")</f>
        <v>FAMILLE BÉLIER (LA)</v>
      </c>
      <c r="F96" s="88">
        <f ca="1">INDIRECT("ACTION!P29")</f>
        <v>83</v>
      </c>
      <c r="G96" s="67" t="str">
        <f ca="1">FAMILY!$Q$29</f>
        <v>01:45</v>
      </c>
    </row>
    <row r="97" spans="2:7" x14ac:dyDescent="0.2">
      <c r="C97" s="65">
        <f>FAMILY!$O$26</f>
        <v>43776</v>
      </c>
      <c r="D97" s="131">
        <f ca="1">FAMILY!$N$30</f>
        <v>0.42708333333333343</v>
      </c>
      <c r="E97" s="66" t="str">
        <f ca="1">INDIRECT("FAMILY!O30")</f>
        <v>SAMBA</v>
      </c>
      <c r="F97" s="88">
        <f ca="1">INDIRECT("ACTION!P30")</f>
        <v>98</v>
      </c>
      <c r="G97" s="67" t="str">
        <f ca="1">FAMILY!$Q$30</f>
        <v>02:00</v>
      </c>
    </row>
    <row r="98" spans="2:7" x14ac:dyDescent="0.2">
      <c r="C98" s="65">
        <f>FAMILY!$O$26</f>
        <v>43776</v>
      </c>
      <c r="D98" s="131">
        <f ca="1">FAMILY!$N$31</f>
        <v>0.51041666666666674</v>
      </c>
      <c r="E98" s="66" t="str">
        <f ca="1">INDIRECT("FAMILY!O31")</f>
        <v>BOOK CLUB</v>
      </c>
      <c r="F98" s="88">
        <f ca="1">INDIRECT("ACTION!P31")</f>
        <v>88</v>
      </c>
      <c r="G98" s="67" t="str">
        <f ca="1">FAMILY!$Q$31</f>
        <v>01:45</v>
      </c>
    </row>
    <row r="99" spans="2:7" x14ac:dyDescent="0.2">
      <c r="C99" s="65">
        <f>FAMILY!$O$26</f>
        <v>43776</v>
      </c>
      <c r="D99" s="131">
        <f ca="1">FAMILY!$N$32</f>
        <v>0.58333333333333337</v>
      </c>
      <c r="E99" s="66" t="str">
        <f ca="1">INDIRECT("FAMILY!O32")</f>
        <v>SOMEBODY'S HERO</v>
      </c>
      <c r="F99" s="88">
        <f ca="1">INDIRECT("ACTION!P32")</f>
        <v>92</v>
      </c>
      <c r="G99" s="67" t="str">
        <f ca="1">FAMILY!$Q$32</f>
        <v>01:20</v>
      </c>
    </row>
    <row r="100" spans="2:7" x14ac:dyDescent="0.2">
      <c r="C100" s="65">
        <f>FAMILY!$O$26</f>
        <v>43776</v>
      </c>
      <c r="D100" s="131">
        <f ca="1">FAMILY!$N$33</f>
        <v>0.63888888888888895</v>
      </c>
      <c r="E100" s="66" t="str">
        <f ca="1">INDIRECT("FAMILY!O33")</f>
        <v>TAD, THE LOST EXPLORER (NL)</v>
      </c>
      <c r="F100" s="88">
        <f ca="1">INDIRECT("ACTION!P33")</f>
        <v>96</v>
      </c>
      <c r="G100" s="67" t="str">
        <f ca="1">FAMILY!$Q$33</f>
        <v>01:30</v>
      </c>
    </row>
    <row r="101" spans="2:7" x14ac:dyDescent="0.2">
      <c r="C101" s="65">
        <f>FAMILY!$O$26</f>
        <v>43776</v>
      </c>
      <c r="D101" s="131">
        <f ca="1">FAMILY!$N$34</f>
        <v>0.70138888888888895</v>
      </c>
      <c r="E101" s="66" t="str">
        <f ca="1">INDIRECT("FAMILY!O34")</f>
        <v>LA CH'TITE FAMILLE</v>
      </c>
      <c r="F101" s="88">
        <f ca="1">INDIRECT("ACTION!P34")</f>
        <v>116</v>
      </c>
      <c r="G101" s="67" t="str">
        <f ca="1">FAMILY!$Q$34</f>
        <v>01:45</v>
      </c>
    </row>
    <row r="102" spans="2:7" x14ac:dyDescent="0.2">
      <c r="C102" s="65">
        <f>FAMILY!$O$26</f>
        <v>43776</v>
      </c>
      <c r="D102" s="131">
        <f ca="1">FAMILY!$N$35</f>
        <v>0.77430555555555558</v>
      </c>
      <c r="E102" s="66" t="str">
        <f ca="1">INDIRECT("FAMILY!O35")</f>
        <v>GUIDO SUPERSTAR</v>
      </c>
      <c r="F102" s="88">
        <f ca="1">INDIRECT("ACTION!P35")</f>
        <v>91</v>
      </c>
      <c r="G102" s="67" t="str">
        <f ca="1">FAMILY!$Q$35</f>
        <v>01:25</v>
      </c>
    </row>
    <row r="103" spans="2:7" x14ac:dyDescent="0.2">
      <c r="C103" s="111">
        <f>FAMILY!$O$26</f>
        <v>43776</v>
      </c>
      <c r="D103" s="138">
        <f>FAMILY!$N$36</f>
        <v>0.83333333333333337</v>
      </c>
      <c r="E103" s="112" t="str">
        <f ca="1">INDIRECT("FAMILY!O36")</f>
        <v>CABLE GUY, THE</v>
      </c>
      <c r="F103" s="113">
        <f ca="1">INDIRECT("ACTION!P36")</f>
        <v>93</v>
      </c>
      <c r="G103" s="67" t="str">
        <f ca="1">FAMILY!$Q$36</f>
        <v>01:35</v>
      </c>
    </row>
    <row r="104" spans="2:7" x14ac:dyDescent="0.2">
      <c r="C104" s="162">
        <f>FAMILY!$O$26</f>
        <v>43776</v>
      </c>
      <c r="D104" s="163">
        <f ca="1">FAMILY!$N$37</f>
        <v>0.89930555555555558</v>
      </c>
      <c r="E104" s="164" t="str">
        <f ca="1">INDIRECT("FAMILY!O37")</f>
        <v>OF SNAILS AND MEN</v>
      </c>
      <c r="F104" s="165">
        <f ca="1">INDIRECT("ACTION!P37")</f>
        <v>88</v>
      </c>
      <c r="G104" s="67" t="str">
        <f ca="1">FAMILY!$Q$37</f>
        <v>01:35</v>
      </c>
    </row>
    <row r="105" spans="2:7" x14ac:dyDescent="0.2">
      <c r="C105" s="65">
        <f>FAMILY!$O$26</f>
        <v>43776</v>
      </c>
      <c r="D105" s="131">
        <f ca="1">FAMILY!$N$38</f>
        <v>0.96527777777777779</v>
      </c>
      <c r="E105" s="66" t="str">
        <f ca="1">INDIRECT("FAMILY!O38")</f>
        <v>GOOD MORNING HEARTACHE</v>
      </c>
      <c r="F105" s="88">
        <f ca="1">INDIRECT("ACTION!P38")</f>
        <v>119</v>
      </c>
      <c r="G105" s="67" t="str">
        <f ca="1">FAMILY!$Q$38</f>
        <v>01:35</v>
      </c>
    </row>
    <row r="106" spans="2:7" x14ac:dyDescent="0.2">
      <c r="C106" s="65">
        <f>FAMILY!$O$26</f>
        <v>43776</v>
      </c>
      <c r="D106" s="131">
        <f ca="1">FAMILY!$N$39</f>
        <v>3.125E-2</v>
      </c>
      <c r="E106" s="66" t="str">
        <f ca="1">INDIRECT("FAMILY!O39")</f>
        <v>10 RULES FOR FALLING IN LOVE</v>
      </c>
      <c r="F106" s="88">
        <f ca="1">INDIRECT("ACTION!P39")</f>
        <v>124</v>
      </c>
      <c r="G106" s="67" t="str">
        <f ca="1">FAMILY!$Q$39</f>
        <v>01:35</v>
      </c>
    </row>
    <row r="107" spans="2:7" x14ac:dyDescent="0.2">
      <c r="C107" s="65">
        <f>FAMILY!$O$26</f>
        <v>43776</v>
      </c>
      <c r="D107" s="131">
        <f ca="1">FAMILY!$N$40</f>
        <v>9.7222222222222224E-2</v>
      </c>
      <c r="E107" s="66" t="str">
        <f ca="1">INDIRECT("FAMILY!O40")</f>
        <v>CITY SLACKER</v>
      </c>
      <c r="F107" s="88">
        <f ca="1">INDIRECT("ACTION!P40")</f>
        <v>121</v>
      </c>
      <c r="G107" s="67" t="str">
        <f ca="1">FAMILY!$Q$40</f>
        <v>01:30</v>
      </c>
    </row>
    <row r="108" spans="2:7" x14ac:dyDescent="0.2">
      <c r="C108" s="65">
        <f>FAMILY!$O$26</f>
        <v>43776</v>
      </c>
      <c r="D108" s="131">
        <f ca="1">FAMILY!$N$41</f>
        <v>0.15972222222222221</v>
      </c>
      <c r="E108" s="66" t="str">
        <f ca="1">INDIRECT("FAMILY!O41")</f>
        <v>CHEAP DETECTIVE, THE</v>
      </c>
      <c r="F108" s="88">
        <f ca="1">INDIRECT("ACTION!P41")</f>
        <v>106</v>
      </c>
      <c r="G108" s="67" t="str">
        <f ca="1">FAMILY!$Q$41</f>
        <v>01:30</v>
      </c>
    </row>
    <row r="109" spans="2:7" ht="13.5" thickBot="1" x14ac:dyDescent="0.25">
      <c r="B109" s="70"/>
      <c r="C109" s="71">
        <f>FAMILY!$O$26</f>
        <v>43776</v>
      </c>
      <c r="D109" s="130">
        <f ca="1">FAMILY!$N$42</f>
        <v>0.22222222222222221</v>
      </c>
      <c r="E109" s="63" t="str">
        <f ca="1">INDIRECT("FAMILY!O42")</f>
        <v>CENA PER FARLI CONOSCERE, LA</v>
      </c>
      <c r="F109" s="87">
        <f ca="1">INDIRECT("ACTION!P42")</f>
        <v>0</v>
      </c>
      <c r="G109" s="67" t="str">
        <f ca="1">FAMILY!$Q$42</f>
        <v>01:40</v>
      </c>
    </row>
    <row r="110" spans="2:7" x14ac:dyDescent="0.2">
      <c r="B110" s="50" t="s">
        <v>4</v>
      </c>
      <c r="C110" s="65">
        <f>FAMILY!$S$26</f>
        <v>43777</v>
      </c>
      <c r="D110" s="131">
        <f ca="1">FAMILY!$R$28</f>
        <v>0.2916666666666668</v>
      </c>
      <c r="E110" s="66">
        <f ca="1">INDIRECT("FAMILY!S28")</f>
        <v>0</v>
      </c>
      <c r="F110" s="88">
        <f ca="1">INDIRECT("ACTION!T28")</f>
        <v>94</v>
      </c>
      <c r="G110" s="67" t="str">
        <f ca="1">FAMILY!$U$28</f>
        <v>00:00</v>
      </c>
    </row>
    <row r="111" spans="2:7" x14ac:dyDescent="0.2">
      <c r="C111" s="65">
        <f>FAMILY!$S$26</f>
        <v>43777</v>
      </c>
      <c r="D111" s="131">
        <f ca="1">FAMILY!$R$29</f>
        <v>0.2916666666666668</v>
      </c>
      <c r="E111" s="66" t="str">
        <f ca="1">INDIRECT("FAMILY!S29")</f>
        <v>1941</v>
      </c>
      <c r="F111" s="88">
        <f ca="1">INDIRECT("ACTION!T29")</f>
        <v>103</v>
      </c>
      <c r="G111" s="67" t="str">
        <f ca="1">FAMILY!$U$29</f>
        <v>01:55</v>
      </c>
    </row>
    <row r="112" spans="2:7" x14ac:dyDescent="0.2">
      <c r="C112" s="65">
        <f>FAMILY!$S$26</f>
        <v>43777</v>
      </c>
      <c r="D112" s="131">
        <f ca="1">FAMILY!$R$30</f>
        <v>0.3715277777777779</v>
      </c>
      <c r="E112" s="66" t="str">
        <f ca="1">INDIRECT("FAMILY!S30")</f>
        <v>CASEY'S SHADOW</v>
      </c>
      <c r="F112" s="88">
        <f ca="1">INDIRECT("ACTION!T30")</f>
        <v>81</v>
      </c>
      <c r="G112" s="67" t="str">
        <f ca="1">FAMILY!$U$30</f>
        <v>01:55</v>
      </c>
    </row>
    <row r="113" spans="2:7" x14ac:dyDescent="0.2">
      <c r="C113" s="65">
        <f>FAMILY!$S$26</f>
        <v>43777</v>
      </c>
      <c r="D113" s="131">
        <f ca="1">FAMILY!$R$31</f>
        <v>0.45138888888888901</v>
      </c>
      <c r="E113" s="66" t="str">
        <f ca="1">INDIRECT("FAMILY!S31")</f>
        <v>MY BEST FRIEND'S WEDDING (1997)</v>
      </c>
      <c r="F113" s="88">
        <f ca="1">INDIRECT("ACTION!T31")</f>
        <v>111</v>
      </c>
      <c r="G113" s="67" t="str">
        <f ca="1">FAMILY!$U$31</f>
        <v>01:45</v>
      </c>
    </row>
    <row r="114" spans="2:7" x14ac:dyDescent="0.2">
      <c r="C114" s="65">
        <f>FAMILY!$S$26</f>
        <v>43777</v>
      </c>
      <c r="D114" s="131">
        <f ca="1">FAMILY!$R$32</f>
        <v>0.52430555555555569</v>
      </c>
      <c r="E114" s="66" t="str">
        <f ca="1">INDIRECT("FAMILY!S32")</f>
        <v>PIXELS</v>
      </c>
      <c r="F114" s="88">
        <f ca="1">INDIRECT("ACTION!T32")</f>
        <v>89</v>
      </c>
      <c r="G114" s="67" t="str">
        <f ca="1">FAMILY!$U$32</f>
        <v>01:45</v>
      </c>
    </row>
    <row r="115" spans="2:7" x14ac:dyDescent="0.2">
      <c r="C115" s="65">
        <f>FAMILY!$S$26</f>
        <v>43777</v>
      </c>
      <c r="D115" s="131">
        <f ca="1">FAMILY!$R$33</f>
        <v>0.59722222222222232</v>
      </c>
      <c r="E115" s="66" t="str">
        <f ca="1">INDIRECT("FAMILY!S33")</f>
        <v>HEAVEN IS FOR REAL</v>
      </c>
      <c r="F115" s="88">
        <f ca="1">INDIRECT("ACTION!T33")</f>
        <v>104</v>
      </c>
      <c r="G115" s="67" t="str">
        <f ca="1">FAMILY!$U$33</f>
        <v>01:40</v>
      </c>
    </row>
    <row r="116" spans="2:7" x14ac:dyDescent="0.2">
      <c r="C116" s="65">
        <f>FAMILY!$S$26</f>
        <v>43777</v>
      </c>
      <c r="D116" s="131">
        <f ca="1">FAMILY!$R$34</f>
        <v>0.66666666666666674</v>
      </c>
      <c r="E116" s="66" t="str">
        <f ca="1">INDIRECT("FAMILY!S34")</f>
        <v>WHAT WOMEN WANT</v>
      </c>
      <c r="F116" s="88">
        <f ca="1">INDIRECT("ACTION!T34")</f>
        <v>84</v>
      </c>
      <c r="G116" s="67" t="str">
        <f ca="1">FAMILY!$U$34</f>
        <v>02:05</v>
      </c>
    </row>
    <row r="117" spans="2:7" x14ac:dyDescent="0.2">
      <c r="C117" s="65">
        <f>FAMILY!$S$26</f>
        <v>43777</v>
      </c>
      <c r="D117" s="131">
        <f ca="1">FAMILY!$R$35</f>
        <v>0.75347222222222232</v>
      </c>
      <c r="E117" s="66" t="str">
        <f ca="1">INDIRECT("FAMILY!S35")</f>
        <v>WAY WE WERE, THE</v>
      </c>
      <c r="F117" s="88">
        <f ca="1">INDIRECT("ACTION!T35")</f>
        <v>101</v>
      </c>
      <c r="G117" s="67" t="str">
        <f ca="1">FAMILY!$U$35</f>
        <v>01:55</v>
      </c>
    </row>
    <row r="118" spans="2:7" x14ac:dyDescent="0.2">
      <c r="C118" s="111">
        <f>FAMILY!$S$26</f>
        <v>43777</v>
      </c>
      <c r="D118" s="138">
        <f>FAMILY!$R$36</f>
        <v>0.83333333333333337</v>
      </c>
      <c r="E118" s="112" t="str">
        <f ca="1">INDIRECT("FAMILY!S36")</f>
        <v>RAT RACE</v>
      </c>
      <c r="F118" s="113">
        <f ca="1">INDIRECT("ACTION!T36")</f>
        <v>84</v>
      </c>
      <c r="G118" s="67" t="str">
        <f ca="1">FAMILY!$U$36</f>
        <v>01:50</v>
      </c>
    </row>
    <row r="119" spans="2:7" x14ac:dyDescent="0.2">
      <c r="C119" s="162">
        <f>FAMILY!$S$26</f>
        <v>43777</v>
      </c>
      <c r="D119" s="163">
        <f ca="1">FAMILY!$R$37</f>
        <v>0.90972222222222232</v>
      </c>
      <c r="E119" s="164" t="str">
        <f ca="1">INDIRECT("FAMILY!S37")</f>
        <v>DYING IN ATHENS</v>
      </c>
      <c r="F119" s="165">
        <f ca="1">INDIRECT("ACTION!T37")</f>
        <v>101</v>
      </c>
      <c r="G119" s="67" t="str">
        <f ca="1">FAMILY!$U$37</f>
        <v>01:40</v>
      </c>
    </row>
    <row r="120" spans="2:7" x14ac:dyDescent="0.2">
      <c r="C120" s="162">
        <f>FAMILY!$S$26</f>
        <v>43777</v>
      </c>
      <c r="D120" s="163">
        <f ca="1">FAMILY!$R$38</f>
        <v>0.97916666666666674</v>
      </c>
      <c r="E120" s="164" t="str">
        <f ca="1">INDIRECT("FAMILY!S38")</f>
        <v>FACEBOOM</v>
      </c>
      <c r="F120" s="165">
        <f ca="1">INDIRECT("ACTION!T38")</f>
        <v>89</v>
      </c>
      <c r="G120" s="67" t="str">
        <f ca="1">FAMILY!$U$38</f>
        <v>01:55</v>
      </c>
    </row>
    <row r="121" spans="2:7" x14ac:dyDescent="0.2">
      <c r="C121" s="162">
        <f>FAMILY!$S$26</f>
        <v>43777</v>
      </c>
      <c r="D121" s="163">
        <f ca="1">FAMILY!$R$39</f>
        <v>5.9027777777777901E-2</v>
      </c>
      <c r="E121" s="164" t="str">
        <f ca="1">INDIRECT("FAMILY!S39")</f>
        <v>GOOD NEIGHBOR SAM</v>
      </c>
      <c r="F121" s="165">
        <f ca="1">INDIRECT("ACTION!T39")</f>
        <v>118</v>
      </c>
      <c r="G121" s="67" t="str">
        <f ca="1">FAMILY!$U$39</f>
        <v>02:10</v>
      </c>
    </row>
    <row r="122" spans="2:7" x14ac:dyDescent="0.2">
      <c r="C122" s="162">
        <f>FAMILY!$S$26</f>
        <v>43777</v>
      </c>
      <c r="D122" s="163">
        <f ca="1">FAMILY!$R$40</f>
        <v>0.14930555555555569</v>
      </c>
      <c r="E122" s="164" t="str">
        <f ca="1">INDIRECT("FAMILY!S40")</f>
        <v>ROCK THE KASBAH</v>
      </c>
      <c r="F122" s="165">
        <f ca="1">INDIRECT("ACTION!T40")</f>
        <v>159</v>
      </c>
      <c r="G122" s="67" t="str">
        <f ca="1">FAMILY!$U$40</f>
        <v>01:45</v>
      </c>
    </row>
    <row r="123" spans="2:7" x14ac:dyDescent="0.2">
      <c r="C123" s="162">
        <f>FAMILY!$S$26</f>
        <v>43777</v>
      </c>
      <c r="D123" s="163">
        <f ca="1">FAMILY!$R$41</f>
        <v>0.22222222222222238</v>
      </c>
      <c r="E123" s="164" t="str">
        <f ca="1">INDIRECT("FAMILY!S41")</f>
        <v>VANIGLIA E CIOCCOLATO</v>
      </c>
      <c r="F123" s="165">
        <f ca="1">INDIRECT("ACTION!T41")</f>
        <v>93</v>
      </c>
      <c r="G123" s="67" t="str">
        <f ca="1">FAMILY!$U$41</f>
        <v>01:40</v>
      </c>
    </row>
    <row r="124" spans="2:7" ht="13.5" thickBot="1" x14ac:dyDescent="0.25">
      <c r="B124" s="73"/>
      <c r="C124" s="166">
        <f>FAMILY!$S$26</f>
        <v>43777</v>
      </c>
      <c r="D124" s="167">
        <f ca="1">FAMILY!$R$42</f>
        <v>0.2916666666666668</v>
      </c>
      <c r="E124" s="168">
        <f ca="1">INDIRECT("FAMILY!S42")</f>
        <v>0</v>
      </c>
      <c r="F124" s="169">
        <f ca="1">INDIRECT("ACTION!T42")</f>
        <v>0</v>
      </c>
      <c r="G124" s="67" t="str">
        <f ca="1">FAMILY!$U$42</f>
        <v>00:00</v>
      </c>
    </row>
    <row r="125" spans="2:7" x14ac:dyDescent="0.2">
      <c r="B125" s="50" t="s">
        <v>5</v>
      </c>
      <c r="C125" s="170">
        <f>FAMILY!$W$26</f>
        <v>43778</v>
      </c>
      <c r="D125" s="163">
        <f ca="1">FAMILY!$V$28</f>
        <v>0.2916666666666668</v>
      </c>
      <c r="E125" s="164" t="str">
        <f ca="1">INDIRECT("FAMILY!W28")</f>
        <v>COMET</v>
      </c>
      <c r="F125" s="165">
        <f ca="1">INDIRECT("ACTION!X28")</f>
        <v>0</v>
      </c>
      <c r="G125" s="67" t="str">
        <f ca="1">FAMILY!$Y$28</f>
        <v>01:30</v>
      </c>
    </row>
    <row r="126" spans="2:7" x14ac:dyDescent="0.2">
      <c r="C126" s="170">
        <f>FAMILY!$W$26</f>
        <v>43778</v>
      </c>
      <c r="D126" s="163">
        <f ca="1">FAMILY!$V$29</f>
        <v>0.3541666666666668</v>
      </c>
      <c r="E126" s="164" t="str">
        <f ca="1">INDIRECT("FAMILY!W29")</f>
        <v>YOUTH IN OREGON</v>
      </c>
      <c r="F126" s="165">
        <f ca="1">INDIRECT("ACTION!X29")</f>
        <v>96</v>
      </c>
      <c r="G126" s="67" t="str">
        <f ca="1">FAMILY!$Y$29</f>
        <v>01:40</v>
      </c>
    </row>
    <row r="127" spans="2:7" x14ac:dyDescent="0.2">
      <c r="C127" s="170">
        <f>FAMILY!$W$26</f>
        <v>43778</v>
      </c>
      <c r="D127" s="163">
        <f ca="1">FAMILY!$V$30</f>
        <v>0.42361111111111122</v>
      </c>
      <c r="E127" s="164" t="str">
        <f ca="1">INDIRECT("FAMILY!W30")</f>
        <v>PIXELS</v>
      </c>
      <c r="F127" s="165">
        <f ca="1">INDIRECT("ACTION!X30")</f>
        <v>104</v>
      </c>
      <c r="G127" s="67" t="str">
        <f ca="1">FAMILY!$Y$30</f>
        <v>01:45</v>
      </c>
    </row>
    <row r="128" spans="2:7" x14ac:dyDescent="0.2">
      <c r="C128" s="170">
        <f>FAMILY!$W$26</f>
        <v>43778</v>
      </c>
      <c r="D128" s="163">
        <f ca="1">FAMILY!$V$31</f>
        <v>0.4965277777777779</v>
      </c>
      <c r="E128" s="164" t="str">
        <f ca="1">INDIRECT("FAMILY!W31")</f>
        <v>ARMY OF ONE</v>
      </c>
      <c r="F128" s="165">
        <f ca="1">INDIRECT("ACTION!X31")</f>
        <v>112</v>
      </c>
      <c r="G128" s="67" t="str">
        <f ca="1">FAMILY!$Y$31</f>
        <v>01:30</v>
      </c>
    </row>
    <row r="129" spans="2:7" x14ac:dyDescent="0.2">
      <c r="C129" s="170">
        <f>FAMILY!$W$26</f>
        <v>43778</v>
      </c>
      <c r="D129" s="163">
        <f ca="1">FAMILY!$V$32</f>
        <v>0.5590277777777779</v>
      </c>
      <c r="E129" s="164" t="str">
        <f ca="1">INDIRECT("FAMILY!W32")</f>
        <v>SHAMPOO</v>
      </c>
      <c r="F129" s="165">
        <f ca="1">INDIRECT("ACTION!X32")</f>
        <v>119</v>
      </c>
      <c r="G129" s="67" t="str">
        <f ca="1">FAMILY!$Y$32</f>
        <v>01:50</v>
      </c>
    </row>
    <row r="130" spans="2:7" x14ac:dyDescent="0.2">
      <c r="C130" s="170">
        <f>FAMILY!$W$26</f>
        <v>43778</v>
      </c>
      <c r="D130" s="163">
        <f ca="1">FAMILY!$V$33</f>
        <v>0.63541666666666674</v>
      </c>
      <c r="E130" s="164" t="str">
        <f ca="1">INDIRECT("FAMILY!W33")</f>
        <v>AVENTURES EXTRAORDINAIRES D'ADÈLE BLANC-SEC, LES</v>
      </c>
      <c r="F130" s="165">
        <f ca="1">INDIRECT("ACTION!X33")</f>
        <v>92</v>
      </c>
      <c r="G130" s="67" t="str">
        <f ca="1">FAMILY!$Y$33</f>
        <v>01:45</v>
      </c>
    </row>
    <row r="131" spans="2:7" x14ac:dyDescent="0.2">
      <c r="C131" s="170">
        <f>FAMILY!$W$26</f>
        <v>43778</v>
      </c>
      <c r="D131" s="163">
        <f ca="1">FAMILY!$V$34</f>
        <v>0.70833333333333337</v>
      </c>
      <c r="E131" s="164" t="str">
        <f ca="1">INDIRECT("FAMILY!W34")</f>
        <v>KID LIKE JAKE, A</v>
      </c>
      <c r="F131" s="165">
        <f ca="1">INDIRECT("ACTION!X34")</f>
        <v>97</v>
      </c>
      <c r="G131" s="67" t="str">
        <f ca="1">FAMILY!$Y$34</f>
        <v>01:30</v>
      </c>
    </row>
    <row r="132" spans="2:7" x14ac:dyDescent="0.2">
      <c r="C132" s="170">
        <f>FAMILY!$W$26</f>
        <v>43778</v>
      </c>
      <c r="D132" s="163">
        <f ca="1">FAMILY!$V$35</f>
        <v>0.77083333333333337</v>
      </c>
      <c r="E132" s="164" t="str">
        <f ca="1">INDIRECT("FAMILY!W35")</f>
        <v>SANCTUARY</v>
      </c>
      <c r="F132" s="165">
        <f ca="1">INDIRECT("ACTION!X35")</f>
        <v>97</v>
      </c>
      <c r="G132" s="67" t="str">
        <f ca="1">FAMILY!$Y$35</f>
        <v>01:30</v>
      </c>
    </row>
    <row r="133" spans="2:7" x14ac:dyDescent="0.2">
      <c r="C133" s="114">
        <f>FAMILY!$W$26</f>
        <v>43778</v>
      </c>
      <c r="D133" s="138">
        <f>FAMILY!$V$36</f>
        <v>0.83333333333333337</v>
      </c>
      <c r="E133" s="112" t="str">
        <f ca="1">INDIRECT("FAMILY!W36")</f>
        <v>EXTRAORDINARY JOURNEY OF THE FAKIR, THE</v>
      </c>
      <c r="F133" s="113">
        <f ca="1">INDIRECT("ACTION!X36")</f>
        <v>131</v>
      </c>
      <c r="G133" s="67" t="str">
        <f ca="1">FAMILY!$Y$36</f>
        <v>01:35</v>
      </c>
    </row>
    <row r="134" spans="2:7" x14ac:dyDescent="0.2">
      <c r="C134" s="170">
        <f>FAMILY!$W$26</f>
        <v>43778</v>
      </c>
      <c r="D134" s="163">
        <f ca="1">FAMILY!$V$37</f>
        <v>0.89930555555555558</v>
      </c>
      <c r="E134" s="164" t="str">
        <f ca="1">INDIRECT("FAMILY!W37")</f>
        <v>HEAVY TRIP</v>
      </c>
      <c r="F134" s="165">
        <f ca="1">INDIRECT("ACTION!X37")</f>
        <v>121</v>
      </c>
      <c r="G134" s="67" t="str">
        <f ca="1">FAMILY!$Y$37</f>
        <v>01:30</v>
      </c>
    </row>
    <row r="135" spans="2:7" x14ac:dyDescent="0.2">
      <c r="C135" s="170">
        <f>FAMILY!$W$26</f>
        <v>43778</v>
      </c>
      <c r="D135" s="163">
        <f ca="1">FAMILY!$V$38</f>
        <v>0.96180555555555558</v>
      </c>
      <c r="E135" s="164" t="str">
        <f ca="1">INDIRECT("FAMILY!W38")</f>
        <v>BITE THE BULLET</v>
      </c>
      <c r="F135" s="165">
        <f ca="1">INDIRECT("ACTION!X38")</f>
        <v>62</v>
      </c>
      <c r="G135" s="67" t="str">
        <f ca="1">FAMILY!$Y$38</f>
        <v>02:10</v>
      </c>
    </row>
    <row r="136" spans="2:7" x14ac:dyDescent="0.2">
      <c r="C136" s="170">
        <f>FAMILY!$W$26</f>
        <v>43778</v>
      </c>
      <c r="D136" s="163">
        <f ca="1">FAMILY!$V$39</f>
        <v>5.2083333333333259E-2</v>
      </c>
      <c r="E136" s="164" t="str">
        <f ca="1">INDIRECT("FAMILY!W39")</f>
        <v>SIROCCO</v>
      </c>
      <c r="F136" s="165">
        <f ca="1">INDIRECT("ACTION!X39")</f>
        <v>136</v>
      </c>
      <c r="G136" s="67" t="str">
        <f ca="1">FAMILY!$Y$39</f>
        <v>01:40</v>
      </c>
    </row>
    <row r="137" spans="2:7" x14ac:dyDescent="0.2">
      <c r="C137" s="170">
        <f>FAMILY!$W$26</f>
        <v>43778</v>
      </c>
      <c r="D137" s="163">
        <f ca="1">FAMILY!$V$40</f>
        <v>0.12152777777777769</v>
      </c>
      <c r="E137" s="164" t="str">
        <f ca="1">INDIRECT("FAMILY!W40")</f>
        <v>SINBAD AND THE EYE OF THE TIGER</v>
      </c>
      <c r="F137" s="165">
        <f ca="1">INDIRECT("ACTION!X40")</f>
        <v>119</v>
      </c>
      <c r="G137" s="67" t="str">
        <f ca="1">FAMILY!$Y$40</f>
        <v>01:50</v>
      </c>
    </row>
    <row r="138" spans="2:7" x14ac:dyDescent="0.2">
      <c r="C138" s="170">
        <f>FAMILY!$W$26</f>
        <v>43778</v>
      </c>
      <c r="D138" s="163">
        <f ca="1">FAMILY!$V$41</f>
        <v>0.19791666666666657</v>
      </c>
      <c r="E138" s="164" t="str">
        <f ca="1">INDIRECT("FAMILY!W41")</f>
        <v>LOST HORIZON (1973)</v>
      </c>
      <c r="F138" s="165">
        <f ca="1">INDIRECT("ACTION!X41")</f>
        <v>118</v>
      </c>
      <c r="G138" s="67" t="str">
        <f ca="1">FAMILY!$Y$41</f>
        <v>02:15</v>
      </c>
    </row>
    <row r="139" spans="2:7" ht="13.5" thickBot="1" x14ac:dyDescent="0.25">
      <c r="B139" s="70"/>
      <c r="C139" s="171">
        <f>FAMILY!$W$26</f>
        <v>43778</v>
      </c>
      <c r="D139" s="167">
        <f ca="1">FAMILY!$V$42</f>
        <v>0.29166666666666657</v>
      </c>
      <c r="E139" s="168">
        <f ca="1">INDIRECT("FAMILY!W42")</f>
        <v>0</v>
      </c>
      <c r="F139" s="169">
        <f ca="1">INDIRECT("ACTION!X42")</f>
        <v>0</v>
      </c>
      <c r="G139" s="67" t="str">
        <f ca="1">FAMILY!$Y$42</f>
        <v>00:00</v>
      </c>
    </row>
    <row r="140" spans="2:7" x14ac:dyDescent="0.2">
      <c r="B140" s="50" t="s">
        <v>6</v>
      </c>
      <c r="C140" s="170">
        <f>FAMILY!$AA$26</f>
        <v>43779</v>
      </c>
      <c r="D140" s="163">
        <f ca="1">FAMILY!$Z$28</f>
        <v>0.2916666666666668</v>
      </c>
      <c r="E140" s="164" t="str">
        <f ca="1">INDIRECT("FAMILY!AA28")</f>
        <v>IDEAL HOME</v>
      </c>
      <c r="F140" s="165">
        <f ca="1">INDIRECT("ACTION!AB28")</f>
        <v>96</v>
      </c>
      <c r="G140" s="67" t="str">
        <f ca="1">FAMILY!$AC$28</f>
        <v>01:30</v>
      </c>
    </row>
    <row r="141" spans="2:7" x14ac:dyDescent="0.2">
      <c r="C141" s="170">
        <f>FAMILY!$AA$26</f>
        <v>43779</v>
      </c>
      <c r="D141" s="163">
        <f ca="1">FAMILY!$Z$29</f>
        <v>0.3541666666666668</v>
      </c>
      <c r="E141" s="164" t="str">
        <f ca="1">INDIRECT("FAMILY!AA29")</f>
        <v>321 FRANKIE GO BOOM</v>
      </c>
      <c r="F141" s="165">
        <f ca="1">INDIRECT("ACTION!AB29")</f>
        <v>84</v>
      </c>
      <c r="G141" s="67" t="str">
        <f ca="1">FAMILY!$AC$29</f>
        <v>01:30</v>
      </c>
    </row>
    <row r="142" spans="2:7" x14ac:dyDescent="0.2">
      <c r="C142" s="170">
        <f>FAMILY!$AA$26</f>
        <v>43779</v>
      </c>
      <c r="D142" s="163">
        <f ca="1">FAMILY!$Z$30</f>
        <v>0.4166666666666668</v>
      </c>
      <c r="E142" s="164" t="str">
        <f ca="1">INDIRECT("FAMILY!AA30")</f>
        <v>PREGGOLAND</v>
      </c>
      <c r="F142" s="165">
        <f ca="1">INDIRECT("ACTION!AB30")</f>
        <v>101</v>
      </c>
      <c r="G142" s="67" t="str">
        <f ca="1">FAMILY!$AC$30</f>
        <v>01:50</v>
      </c>
    </row>
    <row r="143" spans="2:7" x14ac:dyDescent="0.2">
      <c r="C143" s="170">
        <f>FAMILY!$AA$26</f>
        <v>43779</v>
      </c>
      <c r="D143" s="163">
        <f ca="1">FAMILY!$Z$31</f>
        <v>0.49305555555555569</v>
      </c>
      <c r="E143" s="164" t="str">
        <f ca="1">INDIRECT("FAMILY!AA31")</f>
        <v>BETTER HALF, THE</v>
      </c>
      <c r="F143" s="165">
        <f ca="1">INDIRECT("ACTION!AB31")</f>
        <v>101</v>
      </c>
      <c r="G143" s="67" t="str">
        <f ca="1">FAMILY!$AC$31</f>
        <v>01:35</v>
      </c>
    </row>
    <row r="144" spans="2:7" x14ac:dyDescent="0.2">
      <c r="C144" s="170">
        <f>FAMILY!$AA$26</f>
        <v>43779</v>
      </c>
      <c r="D144" s="163">
        <f ca="1">FAMILY!$Z$32</f>
        <v>0.5590277777777779</v>
      </c>
      <c r="E144" s="164" t="str">
        <f ca="1">INDIRECT("FAMILY!AA32")</f>
        <v>ARTHUR &amp; CLAIRE</v>
      </c>
      <c r="F144" s="165">
        <f ca="1">INDIRECT("ACTION!AB32")</f>
        <v>106</v>
      </c>
      <c r="G144" s="67" t="str">
        <f ca="1">FAMILY!$AC$32</f>
        <v>01:40</v>
      </c>
    </row>
    <row r="145" spans="1:7" x14ac:dyDescent="0.2">
      <c r="C145" s="170">
        <f>FAMILY!$AA$26</f>
        <v>43779</v>
      </c>
      <c r="D145" s="163">
        <f ca="1">FAMILY!$Z$33</f>
        <v>0.62847222222222232</v>
      </c>
      <c r="E145" s="164" t="str">
        <f ca="1">INDIRECT("FAMILY!AA33")</f>
        <v>ANGRIEST MAN IN BROOKLYN, THE</v>
      </c>
      <c r="F145" s="165">
        <f ca="1">INDIRECT("ACTION!AB33")</f>
        <v>98</v>
      </c>
      <c r="G145" s="67" t="str">
        <f ca="1">FAMILY!$AC$33</f>
        <v>01:25</v>
      </c>
    </row>
    <row r="146" spans="1:7" x14ac:dyDescent="0.2">
      <c r="C146" s="170">
        <f>FAMILY!$AA$26</f>
        <v>43779</v>
      </c>
      <c r="D146" s="163">
        <f ca="1">FAMILY!$Z$34</f>
        <v>0.68750000000000011</v>
      </c>
      <c r="E146" s="164" t="str">
        <f ca="1">INDIRECT("FAMILY!AA34")</f>
        <v>LA CH'TITE FAMILLE</v>
      </c>
      <c r="F146" s="165">
        <f ca="1">INDIRECT("ACTION!AB34")</f>
        <v>98</v>
      </c>
      <c r="G146" s="67" t="str">
        <f ca="1">FAMILY!$AC$34</f>
        <v>01:45</v>
      </c>
    </row>
    <row r="147" spans="1:7" x14ac:dyDescent="0.2">
      <c r="C147" s="170">
        <f>FAMILY!$AA$26</f>
        <v>43779</v>
      </c>
      <c r="D147" s="163">
        <f ca="1">FAMILY!$Z$35</f>
        <v>0.76041666666666674</v>
      </c>
      <c r="E147" s="164" t="str">
        <f ca="1">INDIRECT("FAMILY!AA35")</f>
        <v>BOOK CLUB</v>
      </c>
      <c r="F147" s="165">
        <f ca="1">INDIRECT("ACTION!AB35")</f>
        <v>62</v>
      </c>
      <c r="G147" s="67" t="str">
        <f ca="1">FAMILY!$AC$35</f>
        <v>01:45</v>
      </c>
    </row>
    <row r="148" spans="1:7" x14ac:dyDescent="0.2">
      <c r="C148" s="114">
        <f>FAMILY!$AA$26</f>
        <v>43779</v>
      </c>
      <c r="D148" s="138">
        <f>FAMILY!$Z$36</f>
        <v>0.83333333333333337</v>
      </c>
      <c r="E148" s="112" t="str">
        <f ca="1">INDIRECT("FAMILY!AA36")</f>
        <v>KID CANNABIS</v>
      </c>
      <c r="F148" s="113">
        <f ca="1">INDIRECT("ACTION!AB36")</f>
        <v>96</v>
      </c>
      <c r="G148" s="67" t="str">
        <f ca="1">FAMILY!$AC$36</f>
        <v>01:50</v>
      </c>
    </row>
    <row r="149" spans="1:7" x14ac:dyDescent="0.2">
      <c r="C149" s="170">
        <f>FAMILY!$AA$26</f>
        <v>43779</v>
      </c>
      <c r="D149" s="163">
        <f ca="1">FAMILY!$Z$37</f>
        <v>0.90972222222222232</v>
      </c>
      <c r="E149" s="164" t="str">
        <f ca="1">INDIRECT("FAMILY!AA37")</f>
        <v>LOOSIES</v>
      </c>
      <c r="F149" s="165">
        <f ca="1">INDIRECT("ACTION!AB37")</f>
        <v>92</v>
      </c>
      <c r="G149" s="67" t="str">
        <f ca="1">FAMILY!$AC$37</f>
        <v>01:30</v>
      </c>
    </row>
    <row r="150" spans="1:7" x14ac:dyDescent="0.2">
      <c r="C150" s="170">
        <f>FAMILY!$AA$26</f>
        <v>43779</v>
      </c>
      <c r="D150" s="163">
        <f ca="1">FAMILY!$Z$38</f>
        <v>0.97222222222222232</v>
      </c>
      <c r="E150" s="164" t="str">
        <f ca="1">INDIRECT("FAMILY!AA38")</f>
        <v>SEX TAPE (10)</v>
      </c>
      <c r="F150" s="165">
        <f ca="1">INDIRECT("ACTION!AB38")</f>
        <v>102</v>
      </c>
      <c r="G150" s="67" t="str">
        <f ca="1">FAMILY!$AC$38</f>
        <v>01:35</v>
      </c>
    </row>
    <row r="151" spans="1:7" x14ac:dyDescent="0.2">
      <c r="C151" s="170">
        <f>FAMILY!$AA$26</f>
        <v>43779</v>
      </c>
      <c r="D151" s="163">
        <f ca="1">FAMILY!$Z$39</f>
        <v>3.8194444444444642E-2</v>
      </c>
      <c r="E151" s="164" t="str">
        <f ca="1">INDIRECT("FAMILY!AA39")</f>
        <v>FUN WITH DICK AND JANE (1977)</v>
      </c>
      <c r="F151" s="165">
        <f ca="1">INDIRECT("ACTION!AB39")</f>
        <v>121</v>
      </c>
      <c r="G151" s="67" t="str">
        <f ca="1">FAMILY!$AC$39</f>
        <v>01:35</v>
      </c>
    </row>
    <row r="152" spans="1:7" x14ac:dyDescent="0.2">
      <c r="C152" s="170">
        <f>FAMILY!$AA$26</f>
        <v>43779</v>
      </c>
      <c r="D152" s="163">
        <f ca="1">FAMILY!$Z$40</f>
        <v>0.10416666666666687</v>
      </c>
      <c r="E152" s="164" t="str">
        <f ca="1">INDIRECT("FAMILY!AA40")</f>
        <v>BLACK BIRD, THE</v>
      </c>
      <c r="F152" s="165">
        <f ca="1">INDIRECT("ACTION!AB40")</f>
        <v>137</v>
      </c>
      <c r="G152" s="67" t="str">
        <f ca="1">FAMILY!$AC$40</f>
        <v>01:40</v>
      </c>
    </row>
    <row r="153" spans="1:7" x14ac:dyDescent="0.2">
      <c r="C153" s="170">
        <f>FAMILY!$AA$26</f>
        <v>43779</v>
      </c>
      <c r="D153" s="163">
        <f ca="1">FAMILY!$Z$41</f>
        <v>0.1736111111111113</v>
      </c>
      <c r="E153" s="164" t="str">
        <f ca="1">INDIRECT("FAMILY!AA41")</f>
        <v>CONFESSIONS FROM A HOLIDAY CAMP</v>
      </c>
      <c r="F153" s="165">
        <f ca="1">INDIRECT("ACTION!AB41")</f>
        <v>101</v>
      </c>
      <c r="G153" s="67" t="str">
        <f ca="1">FAMILY!$AC$41</f>
        <v>01:30</v>
      </c>
    </row>
    <row r="154" spans="1:7" ht="13.5" thickBot="1" x14ac:dyDescent="0.25">
      <c r="B154" s="70"/>
      <c r="C154" s="172">
        <f>FAMILY!$AA$26</f>
        <v>43779</v>
      </c>
      <c r="D154" s="173">
        <f ca="1">FAMILY!$Z$42</f>
        <v>0.2361111111111113</v>
      </c>
      <c r="E154" s="174" t="str">
        <f ca="1">INDIRECT("FAMILY!AA42")</f>
        <v>CASUAL ENCOUNTERS</v>
      </c>
      <c r="F154" s="175">
        <f ca="1">INDIRECT("ACTION!AB42")</f>
        <v>0</v>
      </c>
      <c r="G154" s="67" t="str">
        <f ca="1">FAMILY!$AC$42</f>
        <v>01:20</v>
      </c>
    </row>
    <row r="155" spans="1:7" x14ac:dyDescent="0.2">
      <c r="A155" s="52"/>
      <c r="B155" s="55" t="s">
        <v>1</v>
      </c>
      <c r="C155" s="176">
        <f>FAMILY!$C$46</f>
        <v>43780</v>
      </c>
      <c r="D155" s="163">
        <f ca="1">FAMILY!$B$48</f>
        <v>0.29166666666666674</v>
      </c>
      <c r="E155" s="164" t="str">
        <f ca="1">INDIRECT("FAMILY!C48")</f>
        <v xml:space="preserve">HARTENSTRAAT </v>
      </c>
      <c r="F155" s="165">
        <f ca="1">INDIRECT("ACTION!D48")</f>
        <v>0</v>
      </c>
      <c r="G155" s="58" t="str">
        <f ca="1">FAMILY!$E$48</f>
        <v>01:30</v>
      </c>
    </row>
    <row r="156" spans="1:7" x14ac:dyDescent="0.2">
      <c r="A156" s="52"/>
      <c r="B156" s="55"/>
      <c r="C156" s="176">
        <f>FAMILY!$C$46</f>
        <v>43780</v>
      </c>
      <c r="D156" s="163">
        <f ca="1">FAMILY!$B$49</f>
        <v>0.35416666666666674</v>
      </c>
      <c r="E156" s="164" t="str">
        <f ca="1">INDIRECT("FAMILY!C49")</f>
        <v>RAT RACE</v>
      </c>
      <c r="F156" s="165">
        <f ca="1">INDIRECT("ACTION!D49")</f>
        <v>91</v>
      </c>
      <c r="G156" s="58" t="str">
        <f ca="1">FAMILY!$E$49</f>
        <v>01:50</v>
      </c>
    </row>
    <row r="157" spans="1:7" x14ac:dyDescent="0.2">
      <c r="A157" s="52"/>
      <c r="B157" s="55"/>
      <c r="C157" s="176">
        <f>FAMILY!$C$46</f>
        <v>43780</v>
      </c>
      <c r="D157" s="163">
        <f ca="1">FAMILY!$B$50</f>
        <v>0.43055555555555564</v>
      </c>
      <c r="E157" s="164" t="str">
        <f ca="1">INDIRECT("FAMILY!C50")</f>
        <v>LOST AND FOUND (1979)</v>
      </c>
      <c r="F157" s="165">
        <f ca="1">INDIRECT("ACTION!D50")</f>
        <v>97</v>
      </c>
      <c r="G157" s="58" t="str">
        <f ca="1">FAMILY!$E$50</f>
        <v>01:45</v>
      </c>
    </row>
    <row r="158" spans="1:7" x14ac:dyDescent="0.2">
      <c r="A158" s="52"/>
      <c r="B158" s="55"/>
      <c r="C158" s="176">
        <f>FAMILY!$C$46</f>
        <v>43780</v>
      </c>
      <c r="D158" s="163">
        <f ca="1">FAMILY!$B$51</f>
        <v>0.50347222222222232</v>
      </c>
      <c r="E158" s="164" t="str">
        <f ca="1">INDIRECT("FAMILY!C51")</f>
        <v>BANDSLAM</v>
      </c>
      <c r="F158" s="165">
        <f ca="1">INDIRECT("ACTION!D51")</f>
        <v>106</v>
      </c>
      <c r="G158" s="58" t="str">
        <f ca="1">FAMILY!$E$51</f>
        <v>01:50</v>
      </c>
    </row>
    <row r="159" spans="1:7" x14ac:dyDescent="0.2">
      <c r="A159" s="52"/>
      <c r="B159" s="55"/>
      <c r="C159" s="176">
        <f>FAMILY!$C$46</f>
        <v>43780</v>
      </c>
      <c r="D159" s="163">
        <f ca="1">FAMILY!$B$52</f>
        <v>0.57986111111111116</v>
      </c>
      <c r="E159" s="164" t="str">
        <f ca="1">INDIRECT("FAMILY!C52")</f>
        <v xml:space="preserve">CASPER EN EMMA GAAN DE BERGEN IN </v>
      </c>
      <c r="F159" s="165">
        <f ca="1">INDIRECT("ACTION!D52")</f>
        <v>111</v>
      </c>
      <c r="G159" s="58" t="str">
        <f ca="1">FAMILY!$E$52</f>
        <v>01:25</v>
      </c>
    </row>
    <row r="160" spans="1:7" x14ac:dyDescent="0.2">
      <c r="A160" s="52"/>
      <c r="B160" s="55"/>
      <c r="C160" s="176">
        <f>FAMILY!$C$46</f>
        <v>43780</v>
      </c>
      <c r="D160" s="163">
        <f ca="1">FAMILY!$B$53</f>
        <v>0.63888888888888895</v>
      </c>
      <c r="E160" s="164" t="str">
        <f ca="1">INDIRECT("FAMILY!C53")</f>
        <v xml:space="preserve">DE VIJF EN DE PIRATENSCHAT </v>
      </c>
      <c r="F160" s="165">
        <f ca="1">INDIRECT("ACTION!D53")</f>
        <v>116</v>
      </c>
      <c r="G160" s="58" t="str">
        <f ca="1">FAMILY!$E$53</f>
        <v>01:35</v>
      </c>
    </row>
    <row r="161" spans="1:7" x14ac:dyDescent="0.2">
      <c r="A161" s="52"/>
      <c r="B161" s="55"/>
      <c r="C161" s="176">
        <f>FAMILY!$C$46</f>
        <v>43780</v>
      </c>
      <c r="D161" s="163">
        <f ca="1">FAMILY!$B$54</f>
        <v>0.70486111111111116</v>
      </c>
      <c r="E161" s="164" t="str">
        <f ca="1">INDIRECT("FAMILY!C54")</f>
        <v>CAYMAN WENT</v>
      </c>
      <c r="F161" s="165">
        <f ca="1">INDIRECT("ACTION!D54")</f>
        <v>91</v>
      </c>
      <c r="G161" s="58" t="str">
        <f ca="1">FAMILY!$E$54</f>
        <v>01:30</v>
      </c>
    </row>
    <row r="162" spans="1:7" x14ac:dyDescent="0.2">
      <c r="A162" s="52"/>
      <c r="B162" s="55"/>
      <c r="C162" s="176">
        <f>FAMILY!$C$46</f>
        <v>43780</v>
      </c>
      <c r="D162" s="163">
        <f ca="1">FAMILY!$B$55</f>
        <v>0.76736111111111116</v>
      </c>
      <c r="E162" s="164" t="str">
        <f ca="1">INDIRECT("FAMILY!C55")</f>
        <v xml:space="preserve">FASHION CHICKS </v>
      </c>
      <c r="F162" s="165">
        <f ca="1">INDIRECT("ACTION!D55")</f>
        <v>101</v>
      </c>
      <c r="G162" s="58" t="str">
        <f ca="1">FAMILY!$E$55</f>
        <v>01:35</v>
      </c>
    </row>
    <row r="163" spans="1:7" x14ac:dyDescent="0.2">
      <c r="B163" s="55"/>
      <c r="C163" s="115">
        <f>FAMILY!$C$46</f>
        <v>43780</v>
      </c>
      <c r="D163" s="138">
        <f>FAMILY!$B$56</f>
        <v>0.83333333333333337</v>
      </c>
      <c r="E163" s="112" t="str">
        <f ca="1">INDIRECT("FAMILY!C56")</f>
        <v xml:space="preserve">BLOED ZWEET EN TRANEN </v>
      </c>
      <c r="F163" s="113">
        <f ca="1">INDIRECT("ACTION!D56")</f>
        <v>127</v>
      </c>
      <c r="G163" s="58" t="str">
        <f ca="1">FAMILY!$E$56</f>
        <v>01:50</v>
      </c>
    </row>
    <row r="164" spans="1:7" x14ac:dyDescent="0.2">
      <c r="B164" s="55"/>
      <c r="C164" s="176">
        <f>FAMILY!$C$46</f>
        <v>43780</v>
      </c>
      <c r="D164" s="163">
        <f ca="1">FAMILY!$B$57</f>
        <v>0.90972222222222232</v>
      </c>
      <c r="E164" s="164" t="str">
        <f ca="1">INDIRECT("FAMILY!C57")</f>
        <v>SPLIT ENDS</v>
      </c>
      <c r="F164" s="165">
        <f ca="1">INDIRECT("ACTION!D57")</f>
        <v>91</v>
      </c>
      <c r="G164" s="58" t="str">
        <f ca="1">FAMILY!$E$57</f>
        <v>01:25</v>
      </c>
    </row>
    <row r="165" spans="1:7" x14ac:dyDescent="0.2">
      <c r="B165" s="55"/>
      <c r="C165" s="176">
        <f>FAMILY!$C$46</f>
        <v>43780</v>
      </c>
      <c r="D165" s="163">
        <f ca="1">FAMILY!$B$58</f>
        <v>0.96875000000000011</v>
      </c>
      <c r="E165" s="164" t="str">
        <f ca="1">INDIRECT("FAMILY!C58")</f>
        <v xml:space="preserve">THE LEGEND OF LONGWOOD </v>
      </c>
      <c r="F165" s="165">
        <f ca="1">INDIRECT("ACTION!D58")</f>
        <v>93</v>
      </c>
      <c r="G165" s="58" t="str">
        <f ca="1">FAMILY!$E$58</f>
        <v>01:40</v>
      </c>
    </row>
    <row r="166" spans="1:7" x14ac:dyDescent="0.2">
      <c r="B166" s="55"/>
      <c r="C166" s="176">
        <f>FAMILY!$C$46</f>
        <v>43780</v>
      </c>
      <c r="D166" s="163">
        <f ca="1">FAMILY!$B$59</f>
        <v>3.8194444444444642E-2</v>
      </c>
      <c r="E166" s="164" t="str">
        <f ca="1">INDIRECT("FAMILY!C59")</f>
        <v>IT'S A DISASTER</v>
      </c>
      <c r="F166" s="165">
        <f ca="1">INDIRECT("ACTION!D59")</f>
        <v>159</v>
      </c>
      <c r="G166" s="58" t="str">
        <f ca="1">FAMILY!$E$59</f>
        <v>01:30</v>
      </c>
    </row>
    <row r="167" spans="1:7" x14ac:dyDescent="0.2">
      <c r="B167" s="55"/>
      <c r="C167" s="176">
        <f>FAMILY!$C$46</f>
        <v>43780</v>
      </c>
      <c r="D167" s="163">
        <f ca="1">FAMILY!$B$60</f>
        <v>0.10069444444444464</v>
      </c>
      <c r="E167" s="164" t="str">
        <f ca="1">INDIRECT("FAMILY!C60")</f>
        <v>THANK GOD IT'S FRIDAY</v>
      </c>
      <c r="F167" s="165">
        <f ca="1">INDIRECT("ACTION!D60")</f>
        <v>123</v>
      </c>
      <c r="G167" s="58" t="str">
        <f ca="1">FAMILY!$E$60</f>
        <v>01:30</v>
      </c>
    </row>
    <row r="168" spans="1:7" x14ac:dyDescent="0.2">
      <c r="B168" s="55"/>
      <c r="C168" s="176">
        <f>FAMILY!$C$46</f>
        <v>43780</v>
      </c>
      <c r="D168" s="163">
        <f ca="1">FAMILY!$B$61</f>
        <v>0.16319444444444464</v>
      </c>
      <c r="E168" s="164" t="str">
        <f ca="1">INDIRECT("FAMILY!C61")</f>
        <v>VILLAIN, THE</v>
      </c>
      <c r="F168" s="165">
        <f ca="1">INDIRECT("ACTION!D61")</f>
        <v>91</v>
      </c>
      <c r="G168" s="58" t="str">
        <f ca="1">FAMILY!$E$61</f>
        <v>01:30</v>
      </c>
    </row>
    <row r="169" spans="1:7" ht="13.5" thickBot="1" x14ac:dyDescent="0.25">
      <c r="B169" s="61"/>
      <c r="C169" s="177">
        <f>FAMILY!$C$46</f>
        <v>43780</v>
      </c>
      <c r="D169" s="167">
        <f ca="1">FAMILY!$B$62</f>
        <v>0.22569444444444464</v>
      </c>
      <c r="E169" s="168" t="str">
        <f ca="1">INDIRECT("FAMILY!C62")</f>
        <v>OF SNAILS AND MEN</v>
      </c>
      <c r="F169" s="169">
        <f ca="1">INDIRECT("ACTION!D62")</f>
        <v>0</v>
      </c>
      <c r="G169" s="58" t="str">
        <f ca="1">FAMILY!$E$62</f>
        <v>01:35</v>
      </c>
    </row>
    <row r="170" spans="1:7" x14ac:dyDescent="0.2">
      <c r="A170" s="64"/>
      <c r="B170" s="50" t="s">
        <v>0</v>
      </c>
      <c r="C170" s="162">
        <f>FAMILY!$G$46</f>
        <v>43781</v>
      </c>
      <c r="D170" s="163">
        <f ca="1">FAMILY!$F$48</f>
        <v>0.29166666666666669</v>
      </c>
      <c r="E170" s="164" t="str">
        <f ca="1">INDIRECT("FAMILY!G48")</f>
        <v>ROCK THE KASBAH</v>
      </c>
      <c r="F170" s="165">
        <f ca="1">INDIRECT("ACTION!H48")</f>
        <v>101</v>
      </c>
      <c r="G170" s="58" t="str">
        <f ca="1">FAMILY!$I$48</f>
        <v>01:45</v>
      </c>
    </row>
    <row r="171" spans="1:7" x14ac:dyDescent="0.2">
      <c r="C171" s="162">
        <f>FAMILY!$G$46</f>
        <v>43781</v>
      </c>
      <c r="D171" s="163">
        <f ca="1">FAMILY!$F$49</f>
        <v>0.36458333333333337</v>
      </c>
      <c r="E171" s="164" t="str">
        <f ca="1">INDIRECT("FAMILY!G49")</f>
        <v>SAMBA</v>
      </c>
      <c r="F171" s="165">
        <f ca="1">INDIRECT("ACTION!H49")</f>
        <v>124</v>
      </c>
      <c r="G171" s="58" t="str">
        <f ca="1">FAMILY!$I$49</f>
        <v>02:00</v>
      </c>
    </row>
    <row r="172" spans="1:7" x14ac:dyDescent="0.2">
      <c r="C172" s="162">
        <f>FAMILY!$G$46</f>
        <v>43781</v>
      </c>
      <c r="D172" s="163">
        <f ca="1">FAMILY!$F$50</f>
        <v>0.44791666666666669</v>
      </c>
      <c r="E172" s="164" t="str">
        <f ca="1">INDIRECT("FAMILY!G50")</f>
        <v>BOOK CLUB</v>
      </c>
      <c r="F172" s="165">
        <f ca="1">INDIRECT("ACTION!H50")</f>
        <v>96</v>
      </c>
      <c r="G172" s="58" t="str">
        <f ca="1">FAMILY!$I$50</f>
        <v>01:45</v>
      </c>
    </row>
    <row r="173" spans="1:7" x14ac:dyDescent="0.2">
      <c r="C173" s="162">
        <f>FAMILY!$G$46</f>
        <v>43781</v>
      </c>
      <c r="D173" s="163">
        <f ca="1">FAMILY!$F$51</f>
        <v>0.52083333333333337</v>
      </c>
      <c r="E173" s="164" t="str">
        <f ca="1">INDIRECT("FAMILY!G51")</f>
        <v xml:space="preserve">FAMILIE SLIM  </v>
      </c>
      <c r="F173" s="165">
        <f ca="1">INDIRECT("ACTION!H51")</f>
        <v>87</v>
      </c>
      <c r="G173" s="58" t="str">
        <f ca="1">FAMILY!$I$51</f>
        <v>01:20</v>
      </c>
    </row>
    <row r="174" spans="1:7" x14ac:dyDescent="0.2">
      <c r="C174" s="162">
        <f>FAMILY!$G$46</f>
        <v>43781</v>
      </c>
      <c r="D174" s="163">
        <f ca="1">FAMILY!$F$52</f>
        <v>0.57638888888888895</v>
      </c>
      <c r="E174" s="164" t="str">
        <f ca="1">INDIRECT("FAMILY!G52")</f>
        <v>TAD, THE LOST EXPLORER (NL)</v>
      </c>
      <c r="F174" s="165">
        <f ca="1">INDIRECT("ACTION!H52")</f>
        <v>86</v>
      </c>
      <c r="G174" s="58" t="str">
        <f ca="1">FAMILY!$I$52</f>
        <v>01:30</v>
      </c>
    </row>
    <row r="175" spans="1:7" x14ac:dyDescent="0.2">
      <c r="C175" s="162">
        <f>FAMILY!$G$46</f>
        <v>43781</v>
      </c>
      <c r="D175" s="163">
        <f ca="1">FAMILY!$F$53</f>
        <v>0.63888888888888895</v>
      </c>
      <c r="E175" s="164" t="str">
        <f ca="1">INDIRECT("FAMILY!G53")</f>
        <v xml:space="preserve">PLUISJE </v>
      </c>
      <c r="F175" s="165">
        <f ca="1">INDIRECT("ACTION!H53")</f>
        <v>89</v>
      </c>
      <c r="G175" s="58" t="str">
        <f ca="1">FAMILY!$I$53</f>
        <v>01:25</v>
      </c>
    </row>
    <row r="176" spans="1:7" x14ac:dyDescent="0.2">
      <c r="C176" s="162">
        <f>FAMILY!$G$46</f>
        <v>43781</v>
      </c>
      <c r="D176" s="163">
        <f ca="1">FAMILY!$F$54</f>
        <v>0.69791666666666674</v>
      </c>
      <c r="E176" s="164" t="str">
        <f ca="1">INDIRECT("FAMILY!G54")</f>
        <v>ROBINSON CRUSOE (NL)</v>
      </c>
      <c r="F176" s="165">
        <f ca="1">INDIRECT("ACTION!H54")</f>
        <v>89</v>
      </c>
      <c r="G176" s="58" t="str">
        <f ca="1">FAMILY!$I$54</f>
        <v>01:30</v>
      </c>
    </row>
    <row r="177" spans="2:7" x14ac:dyDescent="0.2">
      <c r="C177" s="162">
        <f>FAMILY!$G$46</f>
        <v>43781</v>
      </c>
      <c r="D177" s="163">
        <f ca="1">FAMILY!$F$55</f>
        <v>0.76041666666666674</v>
      </c>
      <c r="E177" s="164" t="str">
        <f ca="1">INDIRECT("FAMILY!G55")</f>
        <v>FAMILLE BÉLIER (LA)</v>
      </c>
      <c r="F177" s="165">
        <f ca="1">INDIRECT("ACTION!H55")</f>
        <v>88</v>
      </c>
      <c r="G177" s="58" t="str">
        <f ca="1">FAMILY!$I$55</f>
        <v>01:45</v>
      </c>
    </row>
    <row r="178" spans="2:7" x14ac:dyDescent="0.2">
      <c r="C178" s="111">
        <f>FAMILY!$G$46</f>
        <v>43781</v>
      </c>
      <c r="D178" s="138">
        <f>FAMILY!$F$56</f>
        <v>0.83333333333333337</v>
      </c>
      <c r="E178" s="112" t="str">
        <f ca="1">INDIRECT("FAMILY!G56")</f>
        <v>NIGHT BEFORE, THE</v>
      </c>
      <c r="F178" s="113">
        <f ca="1">INDIRECT("ACTION!H56")</f>
        <v>88</v>
      </c>
      <c r="G178" s="58" t="str">
        <f ca="1">FAMILY!$I$56</f>
        <v>01:40</v>
      </c>
    </row>
    <row r="179" spans="2:7" x14ac:dyDescent="0.2">
      <c r="C179" s="162">
        <f>FAMILY!$G$46</f>
        <v>43781</v>
      </c>
      <c r="D179" s="163">
        <f ca="1">FAMILY!$F$57</f>
        <v>0.90277777777777779</v>
      </c>
      <c r="E179" s="164" t="str">
        <f ca="1">INDIRECT("FAMILY!G57")</f>
        <v>GOLDEN VOYAGE OF SINBAD, THE</v>
      </c>
      <c r="F179" s="165">
        <f ca="1">INDIRECT("ACTION!H57")</f>
        <v>98</v>
      </c>
      <c r="G179" s="58" t="str">
        <f ca="1">FAMILY!$I$57</f>
        <v>01:45</v>
      </c>
    </row>
    <row r="180" spans="2:7" x14ac:dyDescent="0.2">
      <c r="C180" s="162">
        <f>FAMILY!$G$46</f>
        <v>43781</v>
      </c>
      <c r="D180" s="163">
        <f ca="1">FAMILY!$F$58</f>
        <v>0.97569444444444442</v>
      </c>
      <c r="E180" s="164" t="str">
        <f ca="1">INDIRECT("FAMILY!G58")</f>
        <v>$ (DOLLARS)</v>
      </c>
      <c r="F180" s="165">
        <f ca="1">INDIRECT("ACTION!H58")</f>
        <v>89</v>
      </c>
      <c r="G180" s="58" t="str">
        <f ca="1">FAMILY!$I$58</f>
        <v>02:00</v>
      </c>
    </row>
    <row r="181" spans="2:7" x14ac:dyDescent="0.2">
      <c r="C181" s="162">
        <f>FAMILY!$G$46</f>
        <v>43781</v>
      </c>
      <c r="D181" s="163">
        <f ca="1">FAMILY!$F$59</f>
        <v>5.9027777777777679E-2</v>
      </c>
      <c r="E181" s="164" t="str">
        <f ca="1">INDIRECT("FAMILY!G59")</f>
        <v>HOW TO COMMIT MARRIAGE</v>
      </c>
      <c r="F181" s="165">
        <f ca="1">INDIRECT("ACTION!H59")</f>
        <v>142</v>
      </c>
      <c r="G181" s="58" t="str">
        <f ca="1">FAMILY!$I$59</f>
        <v>01:35</v>
      </c>
    </row>
    <row r="182" spans="2:7" x14ac:dyDescent="0.2">
      <c r="C182" s="162">
        <f>FAMILY!$G$46</f>
        <v>43781</v>
      </c>
      <c r="D182" s="163">
        <f ca="1">FAMILY!$F$60</f>
        <v>0.1249999999999999</v>
      </c>
      <c r="E182" s="164" t="str">
        <f ca="1">INDIRECT("FAMILY!G60")</f>
        <v>FIRE DOWN BELOW</v>
      </c>
      <c r="F182" s="165">
        <f ca="1">INDIRECT("ACTION!H60")</f>
        <v>108</v>
      </c>
      <c r="G182" s="58" t="str">
        <f ca="1">FAMILY!$I$60</f>
        <v>01:55</v>
      </c>
    </row>
    <row r="183" spans="2:7" x14ac:dyDescent="0.2">
      <c r="C183" s="162">
        <f>FAMILY!$G$46</f>
        <v>43781</v>
      </c>
      <c r="D183" s="163">
        <f ca="1">FAMILY!$F$61</f>
        <v>0.20486111111111099</v>
      </c>
      <c r="E183" s="164" t="str">
        <f ca="1">INDIRECT("FAMILY!G61")</f>
        <v>GETTING STRAIGHT</v>
      </c>
      <c r="F183" s="165">
        <f ca="1">INDIRECT("ACTION!H61")</f>
        <v>124</v>
      </c>
      <c r="G183" s="58" t="str">
        <f ca="1">FAMILY!$I$61</f>
        <v>02:05</v>
      </c>
    </row>
    <row r="184" spans="2:7" ht="13.5" thickBot="1" x14ac:dyDescent="0.25">
      <c r="B184" s="70"/>
      <c r="C184" s="166">
        <f>FAMILY!$G$46</f>
        <v>43781</v>
      </c>
      <c r="D184" s="167">
        <f ca="1">FAMILY!$F$62</f>
        <v>0.29166666666666657</v>
      </c>
      <c r="E184" s="168">
        <f ca="1">INDIRECT("FAMILY!G62")</f>
        <v>0</v>
      </c>
      <c r="F184" s="169">
        <f ca="1">INDIRECT("ACTION!H62")</f>
        <v>0</v>
      </c>
      <c r="G184" s="58" t="str">
        <f ca="1">FAMILY!$I$62</f>
        <v>00:00</v>
      </c>
    </row>
    <row r="185" spans="2:7" x14ac:dyDescent="0.2">
      <c r="B185" s="50" t="s">
        <v>2</v>
      </c>
      <c r="C185" s="162">
        <f>FAMILY!$K$46</f>
        <v>43782</v>
      </c>
      <c r="D185" s="163">
        <f ca="1">FAMILY!$J$48</f>
        <v>0.29166666666666685</v>
      </c>
      <c r="E185" s="164" t="str">
        <f ca="1">INDIRECT("FAMILY!K48")</f>
        <v xml:space="preserve">UILENBAL (NL) </v>
      </c>
      <c r="F185" s="165">
        <f ca="1">INDIRECT("ACTION!L48")</f>
        <v>103</v>
      </c>
      <c r="G185" s="58" t="str">
        <f ca="1">FAMILY!$M$48</f>
        <v>01:20</v>
      </c>
    </row>
    <row r="186" spans="2:7" x14ac:dyDescent="0.2">
      <c r="C186" s="162">
        <f>FAMILY!$K$46</f>
        <v>43782</v>
      </c>
      <c r="D186" s="163">
        <f ca="1">FAMILY!$J$49</f>
        <v>0.34722222222222238</v>
      </c>
      <c r="E186" s="164" t="str">
        <f ca="1">INDIRECT("FAMILY!K49")</f>
        <v xml:space="preserve">KLARA EN DE GEKKE KOEIEN </v>
      </c>
      <c r="F186" s="165">
        <f ca="1">INDIRECT("ACTION!L49")</f>
        <v>87</v>
      </c>
      <c r="G186" s="58" t="str">
        <f ca="1">FAMILY!$M$49</f>
        <v>01:10</v>
      </c>
    </row>
    <row r="187" spans="2:7" x14ac:dyDescent="0.2">
      <c r="C187" s="162">
        <f>FAMILY!$K$46</f>
        <v>43782</v>
      </c>
      <c r="D187" s="163">
        <f ca="1">FAMILY!$J$50</f>
        <v>0.39583333333333348</v>
      </c>
      <c r="E187" s="164" t="str">
        <f ca="1">INDIRECT("FAMILY!K50")</f>
        <v xml:space="preserve">CASPER &amp; EMMA, BESTE VRIENDJES </v>
      </c>
      <c r="F187" s="165">
        <f ca="1">INDIRECT("ACTION!L50")</f>
        <v>83</v>
      </c>
      <c r="G187" s="58" t="str">
        <f ca="1">FAMILY!$M$50</f>
        <v>01:25</v>
      </c>
    </row>
    <row r="188" spans="2:7" x14ac:dyDescent="0.2">
      <c r="C188" s="162">
        <f>FAMILY!$K$46</f>
        <v>43782</v>
      </c>
      <c r="D188" s="163">
        <f ca="1">FAMILY!$J$51</f>
        <v>0.45486111111111127</v>
      </c>
      <c r="E188" s="164" t="str">
        <f ca="1">INDIRECT("FAMILY!K51")</f>
        <v>HEAVEN IS FOR REAL</v>
      </c>
      <c r="F188" s="165">
        <f ca="1">INDIRECT("ACTION!L51")</f>
        <v>106</v>
      </c>
      <c r="G188" s="58" t="str">
        <f ca="1">FAMILY!$M$51</f>
        <v>01:40</v>
      </c>
    </row>
    <row r="189" spans="2:7" x14ac:dyDescent="0.2">
      <c r="C189" s="162">
        <f>FAMILY!$K$46</f>
        <v>43782</v>
      </c>
      <c r="D189" s="163">
        <f ca="1">FAMILY!$J$52</f>
        <v>0.52430555555555569</v>
      </c>
      <c r="E189" s="164" t="str">
        <f ca="1">INDIRECT("FAMILY!K52")</f>
        <v xml:space="preserve">BIBI &amp; TINA 1 </v>
      </c>
      <c r="F189" s="165">
        <f ca="1">INDIRECT("ACTION!L52")</f>
        <v>91</v>
      </c>
      <c r="G189" s="58" t="str">
        <f ca="1">FAMILY!$M$52</f>
        <v>01:40</v>
      </c>
    </row>
    <row r="190" spans="2:7" x14ac:dyDescent="0.2">
      <c r="C190" s="162">
        <f>FAMILY!$K$46</f>
        <v>43782</v>
      </c>
      <c r="D190" s="163">
        <f ca="1">FAMILY!$J$53</f>
        <v>0.59375000000000011</v>
      </c>
      <c r="E190" s="164" t="str">
        <f ca="1">INDIRECT("FAMILY!K53")</f>
        <v>TOURIST, THE</v>
      </c>
      <c r="F190" s="165">
        <f ca="1">INDIRECT("ACTION!L53")</f>
        <v>106</v>
      </c>
      <c r="G190" s="58" t="str">
        <f ca="1">FAMILY!$M$53</f>
        <v>01:45</v>
      </c>
    </row>
    <row r="191" spans="2:7" x14ac:dyDescent="0.2">
      <c r="C191" s="162">
        <f>FAMILY!$K$46</f>
        <v>43782</v>
      </c>
      <c r="D191" s="163">
        <f ca="1">FAMILY!$J$54</f>
        <v>0.66666666666666674</v>
      </c>
      <c r="E191" s="164" t="str">
        <f ca="1">INDIRECT("FAMILY!K54")</f>
        <v>WHAT WOMEN WANT</v>
      </c>
      <c r="F191" s="165">
        <f ca="1">INDIRECT("ACTION!L54")</f>
        <v>88</v>
      </c>
      <c r="G191" s="58" t="str">
        <f ca="1">FAMILY!$M$54</f>
        <v>02:05</v>
      </c>
    </row>
    <row r="192" spans="2:7" x14ac:dyDescent="0.2">
      <c r="C192" s="162">
        <f>FAMILY!$K$46</f>
        <v>43782</v>
      </c>
      <c r="D192" s="163">
        <f ca="1">FAMILY!$J$55</f>
        <v>0.75347222222222232</v>
      </c>
      <c r="E192" s="164" t="str">
        <f ca="1">INDIRECT("FAMILY!K55")</f>
        <v>WAY WE WERE, THE</v>
      </c>
      <c r="F192" s="165">
        <f ca="1">INDIRECT("ACTION!L55")</f>
        <v>87</v>
      </c>
      <c r="G192" s="58" t="str">
        <f ca="1">FAMILY!$M$55</f>
        <v>01:55</v>
      </c>
    </row>
    <row r="193" spans="2:7" x14ac:dyDescent="0.2">
      <c r="C193" s="111">
        <f>FAMILY!$K$46</f>
        <v>43782</v>
      </c>
      <c r="D193" s="138">
        <f>FAMILY!$J$56</f>
        <v>0.83333333333333337</v>
      </c>
      <c r="E193" s="112" t="str">
        <f ca="1">INDIRECT("FAMILY!K56")</f>
        <v>FRIENDS WITH BENEFITS</v>
      </c>
      <c r="F193" s="113">
        <f ca="1">INDIRECT("ACTION!L56")</f>
        <v>92</v>
      </c>
      <c r="G193" s="58" t="str">
        <f ca="1">FAMILY!$M$56</f>
        <v>01:50</v>
      </c>
    </row>
    <row r="194" spans="2:7" x14ac:dyDescent="0.2">
      <c r="C194" s="162">
        <f>FAMILY!$K$46</f>
        <v>43782</v>
      </c>
      <c r="D194" s="163">
        <f ca="1">FAMILY!$J$57</f>
        <v>0.90972222222222232</v>
      </c>
      <c r="E194" s="164" t="str">
        <f ca="1">INDIRECT("FAMILY!K57")</f>
        <v>UGLY TRUTH, THE</v>
      </c>
      <c r="F194" s="165">
        <f ca="1">INDIRECT("ACTION!L57")</f>
        <v>118</v>
      </c>
      <c r="G194" s="58" t="str">
        <f ca="1">FAMILY!$M$57</f>
        <v>01:35</v>
      </c>
    </row>
    <row r="195" spans="2:7" x14ac:dyDescent="0.2">
      <c r="C195" s="162">
        <f>FAMILY!$K$46</f>
        <v>43782</v>
      </c>
      <c r="D195" s="163">
        <f ca="1">FAMILY!$J$58</f>
        <v>0.97569444444444453</v>
      </c>
      <c r="E195" s="164" t="str">
        <f ca="1">INDIRECT("FAMILY!K58")</f>
        <v>SOMEBODY'S HERO</v>
      </c>
      <c r="F195" s="165">
        <f ca="1">INDIRECT("ACTION!L58")</f>
        <v>96</v>
      </c>
      <c r="G195" s="58" t="str">
        <f ca="1">FAMILY!$M$58</f>
        <v>01:20</v>
      </c>
    </row>
    <row r="196" spans="2:7" x14ac:dyDescent="0.2">
      <c r="C196" s="162">
        <f>FAMILY!$K$46</f>
        <v>43782</v>
      </c>
      <c r="D196" s="163">
        <f ca="1">FAMILY!$J$59</f>
        <v>3.125E-2</v>
      </c>
      <c r="E196" s="164" t="str">
        <f ca="1">INDIRECT("FAMILY!K59")</f>
        <v>GROUP SEX</v>
      </c>
      <c r="F196" s="165">
        <f ca="1">INDIRECT("ACTION!L59")</f>
        <v>151</v>
      </c>
      <c r="G196" s="58" t="str">
        <f ca="1">FAMILY!$M$59</f>
        <v>01:30</v>
      </c>
    </row>
    <row r="197" spans="2:7" x14ac:dyDescent="0.2">
      <c r="C197" s="162">
        <f>FAMILY!$K$46</f>
        <v>43782</v>
      </c>
      <c r="D197" s="163">
        <f ca="1">FAMILY!$J$60</f>
        <v>9.375E-2</v>
      </c>
      <c r="E197" s="164" t="str">
        <f ca="1">INDIRECT("FAMILY!K60")</f>
        <v>JUST YOU AND ME, KID</v>
      </c>
      <c r="F197" s="165">
        <f ca="1">INDIRECT("ACTION!L60")</f>
        <v>96</v>
      </c>
      <c r="G197" s="58" t="str">
        <f ca="1">FAMILY!$M$60</f>
        <v>01:35</v>
      </c>
    </row>
    <row r="198" spans="2:7" x14ac:dyDescent="0.2">
      <c r="C198" s="162">
        <f>FAMILY!$K$46</f>
        <v>43782</v>
      </c>
      <c r="D198" s="163">
        <f ca="1">FAMILY!$J$61</f>
        <v>0.15972222222222221</v>
      </c>
      <c r="E198" s="164" t="str">
        <f ca="1">INDIRECT("FAMILY!K61")</f>
        <v>CAYMAN WENT</v>
      </c>
      <c r="F198" s="165">
        <f ca="1">INDIRECT("ACTION!L61")</f>
        <v>91</v>
      </c>
      <c r="G198" s="58" t="str">
        <f ca="1">FAMILY!$M$61</f>
        <v>01:30</v>
      </c>
    </row>
    <row r="199" spans="2:7" ht="13.5" thickBot="1" x14ac:dyDescent="0.25">
      <c r="B199" s="70"/>
      <c r="C199" s="166">
        <f>FAMILY!$K$46</f>
        <v>43782</v>
      </c>
      <c r="D199" s="167">
        <f ca="1">FAMILY!$J$62</f>
        <v>0.22222222222222221</v>
      </c>
      <c r="E199" s="168" t="str">
        <f ca="1">INDIRECT("FAMILY!K62")</f>
        <v>TUTTA COLPA DI GIUDA</v>
      </c>
      <c r="F199" s="169">
        <f ca="1">INDIRECT("ACTION!L62")</f>
        <v>0</v>
      </c>
      <c r="G199" s="58" t="str">
        <f ca="1">FAMILY!$M$62</f>
        <v>01:40</v>
      </c>
    </row>
    <row r="200" spans="2:7" x14ac:dyDescent="0.2">
      <c r="B200" s="50" t="s">
        <v>3</v>
      </c>
      <c r="C200" s="162">
        <f>FAMILY!$O$46</f>
        <v>43783</v>
      </c>
      <c r="D200" s="163">
        <f ca="1">FAMILY!$N$48</f>
        <v>0.2916666666666668</v>
      </c>
      <c r="E200" s="164" t="str">
        <f ca="1">INDIRECT("FAMILY!O48")</f>
        <v>COMET</v>
      </c>
      <c r="F200" s="165">
        <f ca="1">INDIRECT("ACTION!P48")</f>
        <v>111</v>
      </c>
      <c r="G200" s="58" t="str">
        <f ca="1">FAMILY!$Q$48</f>
        <v>01:30</v>
      </c>
    </row>
    <row r="201" spans="2:7" x14ac:dyDescent="0.2">
      <c r="C201" s="162">
        <f>FAMILY!$O$46</f>
        <v>43783</v>
      </c>
      <c r="D201" s="163">
        <f ca="1">FAMILY!$N$49</f>
        <v>0.3541666666666668</v>
      </c>
      <c r="E201" s="164" t="str">
        <f ca="1">INDIRECT("FAMILY!O49")</f>
        <v>SANCTUARY</v>
      </c>
      <c r="F201" s="165">
        <f ca="1">INDIRECT("ACTION!P49")</f>
        <v>87</v>
      </c>
      <c r="G201" s="58" t="str">
        <f ca="1">FAMILY!$Q$49</f>
        <v>01:30</v>
      </c>
    </row>
    <row r="202" spans="2:7" x14ac:dyDescent="0.2">
      <c r="C202" s="162">
        <f>FAMILY!$O$46</f>
        <v>43783</v>
      </c>
      <c r="D202" s="163">
        <f ca="1">FAMILY!$N$50</f>
        <v>0.4166666666666668</v>
      </c>
      <c r="E202" s="164" t="str">
        <f ca="1">INDIRECT("FAMILY!O50")</f>
        <v>YOUTH IN OREGON</v>
      </c>
      <c r="F202" s="165">
        <f ca="1">INDIRECT("ACTION!P50")</f>
        <v>94</v>
      </c>
      <c r="G202" s="58" t="str">
        <f ca="1">FAMILY!$Q$50</f>
        <v>01:40</v>
      </c>
    </row>
    <row r="203" spans="2:7" x14ac:dyDescent="0.2">
      <c r="C203" s="162">
        <f>FAMILY!$O$46</f>
        <v>43783</v>
      </c>
      <c r="D203" s="163">
        <f ca="1">FAMILY!$N$51</f>
        <v>0.48611111111111122</v>
      </c>
      <c r="E203" s="164" t="str">
        <f ca="1">INDIRECT("FAMILY!O51")</f>
        <v>ROCK THE KASBAH</v>
      </c>
      <c r="F203" s="165">
        <f ca="1">INDIRECT("ACTION!P51")</f>
        <v>93</v>
      </c>
      <c r="G203" s="58" t="str">
        <f ca="1">FAMILY!$Q$51</f>
        <v>01:45</v>
      </c>
    </row>
    <row r="204" spans="2:7" x14ac:dyDescent="0.2">
      <c r="C204" s="162">
        <f>FAMILY!$O$46</f>
        <v>43783</v>
      </c>
      <c r="D204" s="163">
        <f ca="1">FAMILY!$N$52</f>
        <v>0.5590277777777779</v>
      </c>
      <c r="E204" s="164" t="str">
        <f ca="1">INDIRECT("FAMILY!O52")</f>
        <v>ARMY OF ONE</v>
      </c>
      <c r="F204" s="165">
        <f ca="1">INDIRECT("ACTION!P52")</f>
        <v>91</v>
      </c>
      <c r="G204" s="58" t="str">
        <f ca="1">FAMILY!$Q$52</f>
        <v>01:30</v>
      </c>
    </row>
    <row r="205" spans="2:7" x14ac:dyDescent="0.2">
      <c r="C205" s="162">
        <f>FAMILY!$O$46</f>
        <v>43783</v>
      </c>
      <c r="D205" s="163">
        <f ca="1">FAMILY!$N$53</f>
        <v>0.6215277777777779</v>
      </c>
      <c r="E205" s="164" t="str">
        <f ca="1">INDIRECT("FAMILY!O53")</f>
        <v xml:space="preserve">BIBI &amp; TINA 2 - LIEFDE EN DIEFSTAL OP DE MANEGE </v>
      </c>
      <c r="F205" s="165">
        <f ca="1">INDIRECT("ACTION!P53")</f>
        <v>91</v>
      </c>
      <c r="G205" s="58" t="str">
        <f ca="1">FAMILY!$Q$53</f>
        <v>01:50</v>
      </c>
    </row>
    <row r="206" spans="2:7" x14ac:dyDescent="0.2">
      <c r="C206" s="162">
        <f>FAMILY!$O$46</f>
        <v>43783</v>
      </c>
      <c r="D206" s="163">
        <f ca="1">FAMILY!$N$54</f>
        <v>0.69791666666666674</v>
      </c>
      <c r="E206" s="164" t="str">
        <f ca="1">INDIRECT("FAMILY!O54")</f>
        <v>AVENTURES EXTRAORDINAIRES D'ADÈLE BLANC-SEC, LES</v>
      </c>
      <c r="F206" s="165">
        <f ca="1">INDIRECT("ACTION!P54")</f>
        <v>101</v>
      </c>
      <c r="G206" s="58" t="str">
        <f ca="1">FAMILY!$Q$54</f>
        <v>01:45</v>
      </c>
    </row>
    <row r="207" spans="2:7" x14ac:dyDescent="0.2">
      <c r="C207" s="162">
        <f>FAMILY!$O$46</f>
        <v>43783</v>
      </c>
      <c r="D207" s="163">
        <f ca="1">FAMILY!$N$55</f>
        <v>0.77083333333333337</v>
      </c>
      <c r="E207" s="164" t="str">
        <f ca="1">INDIRECT("FAMILY!O55")</f>
        <v>KID LIKE JAKE, A</v>
      </c>
      <c r="F207" s="165">
        <f ca="1">INDIRECT("ACTION!P55")</f>
        <v>91</v>
      </c>
      <c r="G207" s="58" t="str">
        <f ca="1">FAMILY!$Q$55</f>
        <v>01:30</v>
      </c>
    </row>
    <row r="208" spans="2:7" x14ac:dyDescent="0.2">
      <c r="C208" s="111">
        <f>FAMILY!$O$46</f>
        <v>43783</v>
      </c>
      <c r="D208" s="138">
        <f>FAMILY!$N$56</f>
        <v>0.83333333333333337</v>
      </c>
      <c r="E208" s="112" t="str">
        <f ca="1">INDIRECT("FAMILY!O56")</f>
        <v>WEDDING RINGER, THE</v>
      </c>
      <c r="F208" s="113">
        <f ca="1">INDIRECT("ACTION!P56")</f>
        <v>81</v>
      </c>
      <c r="G208" s="58" t="str">
        <f ca="1">FAMILY!$Q$56</f>
        <v>01:40</v>
      </c>
    </row>
    <row r="209" spans="2:7" x14ac:dyDescent="0.2">
      <c r="C209" s="162">
        <f>FAMILY!$O$46</f>
        <v>43783</v>
      </c>
      <c r="D209" s="163">
        <f ca="1">FAMILY!$N$57</f>
        <v>0.90277777777777779</v>
      </c>
      <c r="E209" s="164" t="str">
        <f ca="1">INDIRECT("FAMILY!O57")</f>
        <v>AFTER EARTH</v>
      </c>
      <c r="F209" s="165">
        <f ca="1">INDIRECT("ACTION!P57")</f>
        <v>113</v>
      </c>
      <c r="G209" s="58" t="str">
        <f ca="1">FAMILY!$Q$57</f>
        <v>01:40</v>
      </c>
    </row>
    <row r="210" spans="2:7" x14ac:dyDescent="0.2">
      <c r="C210" s="162">
        <f>FAMILY!$O$46</f>
        <v>43783</v>
      </c>
      <c r="D210" s="163">
        <f ca="1">FAMILY!$N$58</f>
        <v>0.97222222222222221</v>
      </c>
      <c r="E210" s="164" t="str">
        <f ca="1">INDIRECT("FAMILY!O58")</f>
        <v>HOT STUFF (1979)</v>
      </c>
      <c r="F210" s="165">
        <f ca="1">INDIRECT("ACTION!P58")</f>
        <v>91</v>
      </c>
      <c r="G210" s="58" t="str">
        <f ca="1">FAMILY!$Q$58</f>
        <v>01:30</v>
      </c>
    </row>
    <row r="211" spans="2:7" x14ac:dyDescent="0.2">
      <c r="C211" s="162">
        <f>FAMILY!$O$46</f>
        <v>43783</v>
      </c>
      <c r="D211" s="163">
        <f ca="1">FAMILY!$N$59</f>
        <v>3.4722222222222321E-2</v>
      </c>
      <c r="E211" s="164" t="str">
        <f ca="1">INDIRECT("FAMILY!O59")</f>
        <v>TUVALU</v>
      </c>
      <c r="F211" s="165">
        <f ca="1">INDIRECT("ACTION!P59")</f>
        <v>117</v>
      </c>
      <c r="G211" s="58" t="str">
        <f ca="1">FAMILY!$Q$59</f>
        <v>01:30</v>
      </c>
    </row>
    <row r="212" spans="2:7" x14ac:dyDescent="0.2">
      <c r="C212" s="162">
        <f>FAMILY!$O$46</f>
        <v>43783</v>
      </c>
      <c r="D212" s="163">
        <f ca="1">FAMILY!$N$60</f>
        <v>9.7222222222222321E-2</v>
      </c>
      <c r="E212" s="164" t="str">
        <f ca="1">INDIRECT("FAMILY!O60")</f>
        <v>LUCKY TROUBLE</v>
      </c>
      <c r="F212" s="165">
        <f ca="1">INDIRECT("ACTION!P60")</f>
        <v>139</v>
      </c>
      <c r="G212" s="58" t="str">
        <f ca="1">FAMILY!$Q$60</f>
        <v>01:40</v>
      </c>
    </row>
    <row r="213" spans="2:7" x14ac:dyDescent="0.2">
      <c r="C213" s="162">
        <f>FAMILY!$O$46</f>
        <v>43783</v>
      </c>
      <c r="D213" s="163">
        <f ca="1">FAMILY!$N$61</f>
        <v>0.16666666666666674</v>
      </c>
      <c r="E213" s="164" t="str">
        <f ca="1">INDIRECT("FAMILY!O61")</f>
        <v>BIG ASK, THE</v>
      </c>
      <c r="F213" s="165">
        <f ca="1">INDIRECT("ACTION!P61")</f>
        <v>96</v>
      </c>
      <c r="G213" s="58" t="str">
        <f ca="1">FAMILY!$Q$61</f>
        <v>01:30</v>
      </c>
    </row>
    <row r="214" spans="2:7" ht="13.5" thickBot="1" x14ac:dyDescent="0.25">
      <c r="B214" s="70"/>
      <c r="C214" s="166">
        <f>FAMILY!$O$46</f>
        <v>43783</v>
      </c>
      <c r="D214" s="167">
        <f ca="1">FAMILY!$N$62</f>
        <v>0.22916666666666674</v>
      </c>
      <c r="E214" s="168" t="str">
        <f ca="1">INDIRECT("FAMILY!O62")</f>
        <v>RICHARD'S WEDDING</v>
      </c>
      <c r="F214" s="169">
        <f ca="1">INDIRECT("ACTION!P62")</f>
        <v>0</v>
      </c>
      <c r="G214" s="58" t="str">
        <f ca="1">FAMILY!$Q$62</f>
        <v>01:30</v>
      </c>
    </row>
    <row r="215" spans="2:7" x14ac:dyDescent="0.2">
      <c r="B215" s="50" t="s">
        <v>4</v>
      </c>
      <c r="C215" s="162">
        <f>FAMILY!$S$46</f>
        <v>43784</v>
      </c>
      <c r="D215" s="163">
        <f ca="1">FAMILY!$R$48</f>
        <v>0.29166666666666685</v>
      </c>
      <c r="E215" s="164" t="str">
        <f ca="1">INDIRECT("FAMILY!S48")</f>
        <v xml:space="preserve">FASHION CHICKS </v>
      </c>
      <c r="F215" s="165">
        <f ca="1">INDIRECT("ACTION!T48")</f>
        <v>94</v>
      </c>
      <c r="G215" s="58" t="str">
        <f ca="1">FAMILY!$U$48</f>
        <v>01:35</v>
      </c>
    </row>
    <row r="216" spans="2:7" x14ac:dyDescent="0.2">
      <c r="C216" s="162">
        <f>FAMILY!$S$46</f>
        <v>43784</v>
      </c>
      <c r="D216" s="163">
        <f ca="1">FAMILY!$R$49</f>
        <v>0.35763888888888906</v>
      </c>
      <c r="E216" s="164" t="str">
        <f ca="1">INDIRECT("FAMILY!S49")</f>
        <v xml:space="preserve">BIBI &amp; TINA 1 </v>
      </c>
      <c r="F216" s="165">
        <f ca="1">INDIRECT("ACTION!T49")</f>
        <v>91</v>
      </c>
      <c r="G216" s="58" t="str">
        <f ca="1">FAMILY!$U$49</f>
        <v>01:40</v>
      </c>
    </row>
    <row r="217" spans="2:7" x14ac:dyDescent="0.2">
      <c r="C217" s="162">
        <f>FAMILY!$S$46</f>
        <v>43784</v>
      </c>
      <c r="D217" s="163">
        <f ca="1">FAMILY!$R$50</f>
        <v>0.42708333333333348</v>
      </c>
      <c r="E217" s="164" t="str">
        <f ca="1">INDIRECT("FAMILY!S50")</f>
        <v>IDEAL HOME</v>
      </c>
      <c r="F217" s="165">
        <f ca="1">INDIRECT("ACTION!T50")</f>
        <v>88</v>
      </c>
      <c r="G217" s="58" t="str">
        <f ca="1">FAMILY!$U$50</f>
        <v>01:30</v>
      </c>
    </row>
    <row r="218" spans="2:7" x14ac:dyDescent="0.2">
      <c r="C218" s="162">
        <f>FAMILY!$S$46</f>
        <v>43784</v>
      </c>
      <c r="D218" s="163">
        <f ca="1">FAMILY!$R$51</f>
        <v>0.48958333333333348</v>
      </c>
      <c r="E218" s="164" t="str">
        <f ca="1">INDIRECT("FAMILY!S51")</f>
        <v>321 FRANKIE GO BOOM</v>
      </c>
      <c r="F218" s="165">
        <f ca="1">INDIRECT("ACTION!T51")</f>
        <v>91</v>
      </c>
      <c r="G218" s="58" t="str">
        <f ca="1">FAMILY!$U$51</f>
        <v>01:30</v>
      </c>
    </row>
    <row r="219" spans="2:7" x14ac:dyDescent="0.2">
      <c r="C219" s="162">
        <f>FAMILY!$S$46</f>
        <v>43784</v>
      </c>
      <c r="D219" s="163">
        <f ca="1">FAMILY!$R$52</f>
        <v>0.55208333333333348</v>
      </c>
      <c r="E219" s="164" t="str">
        <f ca="1">INDIRECT("FAMILY!S52")</f>
        <v>PREGGOLAND</v>
      </c>
      <c r="F219" s="165">
        <f ca="1">INDIRECT("ACTION!T52")</f>
        <v>94</v>
      </c>
      <c r="G219" s="58" t="str">
        <f ca="1">FAMILY!$U$52</f>
        <v>01:50</v>
      </c>
    </row>
    <row r="220" spans="2:7" x14ac:dyDescent="0.2">
      <c r="C220" s="162">
        <f>FAMILY!$S$46</f>
        <v>43784</v>
      </c>
      <c r="D220" s="163">
        <f ca="1">FAMILY!$R$53</f>
        <v>0.62847222222222232</v>
      </c>
      <c r="E220" s="164" t="str">
        <f ca="1">INDIRECT("FAMILY!S53")</f>
        <v xml:space="preserve">CASPER EN EMMA 3 - OP SAFARI </v>
      </c>
      <c r="F220" s="165">
        <f ca="1">INDIRECT("ACTION!T53")</f>
        <v>101</v>
      </c>
      <c r="G220" s="58" t="str">
        <f ca="1">FAMILY!$U$53</f>
        <v>01:25</v>
      </c>
    </row>
    <row r="221" spans="2:7" x14ac:dyDescent="0.2">
      <c r="C221" s="162">
        <f>FAMILY!$S$46</f>
        <v>43784</v>
      </c>
      <c r="D221" s="163">
        <f ca="1">FAMILY!$R$54</f>
        <v>0.68750000000000011</v>
      </c>
      <c r="E221" s="164" t="str">
        <f ca="1">INDIRECT("FAMILY!S54")</f>
        <v>TOURIST, THE</v>
      </c>
      <c r="F221" s="165">
        <f ca="1">INDIRECT("ACTION!T54")</f>
        <v>96</v>
      </c>
      <c r="G221" s="58" t="str">
        <f ca="1">FAMILY!$U$54</f>
        <v>01:45</v>
      </c>
    </row>
    <row r="222" spans="2:7" x14ac:dyDescent="0.2">
      <c r="C222" s="162">
        <f>FAMILY!$S$46</f>
        <v>43784</v>
      </c>
      <c r="D222" s="163">
        <f ca="1">FAMILY!$R$55</f>
        <v>0.76041666666666674</v>
      </c>
      <c r="E222" s="164" t="str">
        <f ca="1">INDIRECT("FAMILY!S55")</f>
        <v>LA CH'TITE FAMILLE</v>
      </c>
      <c r="F222" s="165">
        <f ca="1">INDIRECT("ACTION!T55")</f>
        <v>88</v>
      </c>
      <c r="G222" s="58" t="str">
        <f ca="1">FAMILY!$U$55</f>
        <v>01:45</v>
      </c>
    </row>
    <row r="223" spans="2:7" x14ac:dyDescent="0.2">
      <c r="C223" s="111">
        <f>FAMILY!$S$46</f>
        <v>43784</v>
      </c>
      <c r="D223" s="138">
        <f>FAMILY!$R$56</f>
        <v>0.83333333333333337</v>
      </c>
      <c r="E223" s="112" t="str">
        <f ca="1">INDIRECT("FAMILY!S56")</f>
        <v xml:space="preserve">EASY A </v>
      </c>
      <c r="F223" s="113">
        <f ca="1">INDIRECT("ACTION!T56")</f>
        <v>101</v>
      </c>
      <c r="G223" s="58" t="str">
        <f ca="1">FAMILY!$U$56</f>
        <v>01:35</v>
      </c>
    </row>
    <row r="224" spans="2:7" x14ac:dyDescent="0.2">
      <c r="C224" s="162">
        <f>FAMILY!$S$46</f>
        <v>43784</v>
      </c>
      <c r="D224" s="163">
        <f ca="1">FAMILY!$R$57</f>
        <v>0.89930555555555558</v>
      </c>
      <c r="E224" s="164" t="str">
        <f ca="1">INDIRECT("FAMILY!S57")</f>
        <v>OF SNAILS AND MEN</v>
      </c>
      <c r="F224" s="165">
        <f ca="1">INDIRECT("ACTION!T57")</f>
        <v>96</v>
      </c>
      <c r="G224" s="58" t="str">
        <f ca="1">FAMILY!$U$57</f>
        <v>01:35</v>
      </c>
    </row>
    <row r="225" spans="2:7" x14ac:dyDescent="0.2">
      <c r="C225" s="162">
        <f>FAMILY!$S$46</f>
        <v>43784</v>
      </c>
      <c r="D225" s="163">
        <f ca="1">FAMILY!$R$58</f>
        <v>0.96527777777777779</v>
      </c>
      <c r="E225" s="164" t="str">
        <f ca="1">INDIRECT("FAMILY!S58")</f>
        <v>SEX TAPE (10)</v>
      </c>
      <c r="F225" s="165">
        <f ca="1">INDIRECT("ACTION!T58")</f>
        <v>92</v>
      </c>
      <c r="G225" s="58" t="str">
        <f ca="1">FAMILY!$U$58</f>
        <v>01:35</v>
      </c>
    </row>
    <row r="226" spans="2:7" x14ac:dyDescent="0.2">
      <c r="C226" s="162">
        <f>FAMILY!$S$46</f>
        <v>43784</v>
      </c>
      <c r="D226" s="163">
        <f ca="1">FAMILY!$R$59</f>
        <v>3.125E-2</v>
      </c>
      <c r="E226" s="164" t="str">
        <f ca="1">INDIRECT("FAMILY!S59")</f>
        <v>10 RULES FOR FALLING IN LOVE</v>
      </c>
      <c r="F226" s="165">
        <f ca="1">INDIRECT("ACTION!T59")</f>
        <v>153</v>
      </c>
      <c r="G226" s="58" t="str">
        <f ca="1">FAMILY!$U$59</f>
        <v>01:35</v>
      </c>
    </row>
    <row r="227" spans="2:7" x14ac:dyDescent="0.2">
      <c r="C227" s="162">
        <f>FAMILY!$S$46</f>
        <v>43784</v>
      </c>
      <c r="D227" s="163">
        <f ca="1">FAMILY!$R$60</f>
        <v>9.7222222222222224E-2</v>
      </c>
      <c r="E227" s="164" t="str">
        <f ca="1">INDIRECT("FAMILY!S60")</f>
        <v>CITY SLACKER</v>
      </c>
      <c r="F227" s="165">
        <f ca="1">INDIRECT("ACTION!T60")</f>
        <v>127</v>
      </c>
      <c r="G227" s="58" t="str">
        <f ca="1">FAMILY!$U$60</f>
        <v>01:30</v>
      </c>
    </row>
    <row r="228" spans="2:7" x14ac:dyDescent="0.2">
      <c r="C228" s="162">
        <f>FAMILY!$S$46</f>
        <v>43784</v>
      </c>
      <c r="D228" s="163">
        <f ca="1">FAMILY!$R$61</f>
        <v>0.15972222222222221</v>
      </c>
      <c r="E228" s="164" t="str">
        <f ca="1">INDIRECT("FAMILY!S61")</f>
        <v>CHEAP DETECTIVE, THE</v>
      </c>
      <c r="F228" s="165">
        <f ca="1">INDIRECT("ACTION!T61")</f>
        <v>89</v>
      </c>
      <c r="G228" s="58" t="str">
        <f ca="1">FAMILY!$U$61</f>
        <v>01:30</v>
      </c>
    </row>
    <row r="229" spans="2:7" ht="13.5" thickBot="1" x14ac:dyDescent="0.25">
      <c r="B229" s="73"/>
      <c r="C229" s="166">
        <f>FAMILY!$S$46</f>
        <v>43784</v>
      </c>
      <c r="D229" s="167">
        <f ca="1">FAMILY!$R$62</f>
        <v>0.22222222222222221</v>
      </c>
      <c r="E229" s="168" t="str">
        <f ca="1">INDIRECT("FAMILY!S62")</f>
        <v>CENA PER FARLI CONOSCERE, LA</v>
      </c>
      <c r="F229" s="169">
        <f ca="1">INDIRECT("ACTION!T62")</f>
        <v>0</v>
      </c>
      <c r="G229" s="58" t="str">
        <f ca="1">FAMILY!$U$62</f>
        <v>01:40</v>
      </c>
    </row>
    <row r="230" spans="2:7" x14ac:dyDescent="0.2">
      <c r="B230" s="50" t="s">
        <v>5</v>
      </c>
      <c r="C230" s="170">
        <f>FAMILY!$W$46</f>
        <v>43785</v>
      </c>
      <c r="D230" s="163">
        <f ca="1">FAMILY!$V$48</f>
        <v>0.29166666666666669</v>
      </c>
      <c r="E230" s="164" t="str">
        <f ca="1">INDIRECT("FAMILY!W48")</f>
        <v>IT'S A DISASTER</v>
      </c>
      <c r="F230" s="165">
        <f ca="1">INDIRECT("ACTION!X48")</f>
        <v>91</v>
      </c>
      <c r="G230" s="58" t="str">
        <f ca="1">FAMILY!$Y$48</f>
        <v>01:30</v>
      </c>
    </row>
    <row r="231" spans="2:7" x14ac:dyDescent="0.2">
      <c r="C231" s="170">
        <f>FAMILY!$W$46</f>
        <v>43785</v>
      </c>
      <c r="D231" s="163">
        <f ca="1">FAMILY!$V$49</f>
        <v>0.35416666666666669</v>
      </c>
      <c r="E231" s="164" t="str">
        <f ca="1">INDIRECT("FAMILY!W49")</f>
        <v>BANDSLAM</v>
      </c>
      <c r="F231" s="165">
        <f ca="1">INDIRECT("ACTION!X49")</f>
        <v>116</v>
      </c>
      <c r="G231" s="58" t="str">
        <f ca="1">FAMILY!$Y$49</f>
        <v>01:50</v>
      </c>
    </row>
    <row r="232" spans="2:7" x14ac:dyDescent="0.2">
      <c r="C232" s="170">
        <f>FAMILY!$W$46</f>
        <v>43785</v>
      </c>
      <c r="D232" s="163">
        <f ca="1">FAMILY!$V$50</f>
        <v>0.43055555555555558</v>
      </c>
      <c r="E232" s="164" t="str">
        <f ca="1">INDIRECT("FAMILY!W50")</f>
        <v>ROCK SLYDE</v>
      </c>
      <c r="F232" s="165">
        <f ca="1">INDIRECT("ACTION!X50")</f>
        <v>101</v>
      </c>
      <c r="G232" s="58" t="str">
        <f ca="1">FAMILY!$Y$50</f>
        <v>01:25</v>
      </c>
    </row>
    <row r="233" spans="2:7" x14ac:dyDescent="0.2">
      <c r="C233" s="170">
        <f>FAMILY!$W$46</f>
        <v>43785</v>
      </c>
      <c r="D233" s="163">
        <f ca="1">FAMILY!$V$51</f>
        <v>0.48958333333333337</v>
      </c>
      <c r="E233" s="164" t="str">
        <f ca="1">INDIRECT("FAMILY!W51")</f>
        <v xml:space="preserve">DE VIJF EN DE PIRATENSCHAT </v>
      </c>
      <c r="F233" s="165">
        <f ca="1">INDIRECT("ACTION!X51")</f>
        <v>86</v>
      </c>
      <c r="G233" s="58" t="str">
        <f ca="1">FAMILY!$Y$51</f>
        <v>01:35</v>
      </c>
    </row>
    <row r="234" spans="2:7" x14ac:dyDescent="0.2">
      <c r="C234" s="170">
        <f>FAMILY!$W$46</f>
        <v>43785</v>
      </c>
      <c r="D234" s="163">
        <f ca="1">FAMILY!$V$52</f>
        <v>0.55555555555555558</v>
      </c>
      <c r="E234" s="164" t="str">
        <f ca="1">INDIRECT("FAMILY!W52")</f>
        <v>CAYMAN WENT</v>
      </c>
      <c r="F234" s="165">
        <f ca="1">INDIRECT("ACTION!X52")</f>
        <v>87</v>
      </c>
      <c r="G234" s="58" t="str">
        <f ca="1">FAMILY!$Y$52</f>
        <v>01:30</v>
      </c>
    </row>
    <row r="235" spans="2:7" x14ac:dyDescent="0.2">
      <c r="C235" s="170">
        <f>FAMILY!$W$46</f>
        <v>43785</v>
      </c>
      <c r="D235" s="163">
        <f ca="1">FAMILY!$V$53</f>
        <v>0.61805555555555558</v>
      </c>
      <c r="E235" s="164" t="str">
        <f ca="1">INDIRECT("FAMILY!W53")</f>
        <v xml:space="preserve">BIBI &amp; TINA 3 - JONGENS TEGEN DE MEIDEN </v>
      </c>
      <c r="F235" s="165">
        <f ca="1">INDIRECT("ACTION!X53")</f>
        <v>88</v>
      </c>
      <c r="G235" s="58" t="str">
        <f ca="1">FAMILY!$Y$53</f>
        <v>01:50</v>
      </c>
    </row>
    <row r="236" spans="2:7" x14ac:dyDescent="0.2">
      <c r="C236" s="170">
        <f>FAMILY!$W$46</f>
        <v>43785</v>
      </c>
      <c r="D236" s="163">
        <f ca="1">FAMILY!$V$54</f>
        <v>0.69444444444444442</v>
      </c>
      <c r="E236" s="164" t="str">
        <f ca="1">INDIRECT("FAMILY!W54")</f>
        <v>AMERICAN IN CHINA, AN</v>
      </c>
      <c r="F236" s="165">
        <f ca="1">INDIRECT("ACTION!X54")</f>
        <v>96</v>
      </c>
      <c r="G236" s="58" t="str">
        <f ca="1">FAMILY!$Y$54</f>
        <v>01:30</v>
      </c>
    </row>
    <row r="237" spans="2:7" x14ac:dyDescent="0.2">
      <c r="C237" s="170">
        <f>FAMILY!$W$46</f>
        <v>43785</v>
      </c>
      <c r="D237" s="163">
        <f ca="1">FAMILY!$V$55</f>
        <v>0.75694444444444442</v>
      </c>
      <c r="E237" s="164" t="str">
        <f ca="1">INDIRECT("FAMILY!W55")</f>
        <v>RAT RACE</v>
      </c>
      <c r="F237" s="165">
        <f ca="1">INDIRECT("ACTION!X55")</f>
        <v>92</v>
      </c>
      <c r="G237" s="58" t="str">
        <f ca="1">FAMILY!$Y$55</f>
        <v>01:50</v>
      </c>
    </row>
    <row r="238" spans="2:7" x14ac:dyDescent="0.2">
      <c r="C238" s="114">
        <f>FAMILY!$W$46</f>
        <v>43785</v>
      </c>
      <c r="D238" s="138">
        <f>FAMILY!$V$56</f>
        <v>0.83333333333333337</v>
      </c>
      <c r="E238" s="112" t="str">
        <f ca="1">INDIRECT("FAMILY!W56")</f>
        <v xml:space="preserve">BLOED ZWEET EN TRANEN </v>
      </c>
      <c r="F238" s="113">
        <f ca="1">INDIRECT("ACTION!X56")</f>
        <v>83</v>
      </c>
      <c r="G238" s="58" t="str">
        <f ca="1">FAMILY!$Y$56</f>
        <v>01:50</v>
      </c>
    </row>
    <row r="239" spans="2:7" x14ac:dyDescent="0.2">
      <c r="C239" s="170">
        <f>FAMILY!$W$46</f>
        <v>43785</v>
      </c>
      <c r="D239" s="163">
        <f ca="1">FAMILY!$V$57</f>
        <v>0.90972222222222232</v>
      </c>
      <c r="E239" s="164" t="str">
        <f ca="1">INDIRECT("FAMILY!W57")</f>
        <v>DYING IN ATHENS</v>
      </c>
      <c r="F239" s="165">
        <f ca="1">INDIRECT("ACTION!X57")</f>
        <v>91</v>
      </c>
      <c r="G239" s="58" t="str">
        <f ca="1">FAMILY!$Y$57</f>
        <v>01:40</v>
      </c>
    </row>
    <row r="240" spans="2:7" x14ac:dyDescent="0.2">
      <c r="C240" s="170">
        <f>FAMILY!$W$46</f>
        <v>43785</v>
      </c>
      <c r="D240" s="163">
        <f ca="1">FAMILY!$V$58</f>
        <v>0.97916666666666674</v>
      </c>
      <c r="E240" s="164" t="str">
        <f ca="1">INDIRECT("FAMILY!W58")</f>
        <v>FACEBOOM</v>
      </c>
      <c r="F240" s="165">
        <f ca="1">INDIRECT("ACTION!X58")</f>
        <v>97</v>
      </c>
      <c r="G240" s="58" t="str">
        <f ca="1">FAMILY!$Y$58</f>
        <v>01:55</v>
      </c>
    </row>
    <row r="241" spans="2:7" x14ac:dyDescent="0.2">
      <c r="C241" s="170">
        <f>FAMILY!$W$46</f>
        <v>43785</v>
      </c>
      <c r="D241" s="163">
        <f ca="1">FAMILY!$V$59</f>
        <v>5.9027777777777901E-2</v>
      </c>
      <c r="E241" s="164" t="str">
        <f ca="1">INDIRECT("FAMILY!W59")</f>
        <v>GOOD NEIGHBOR SAM</v>
      </c>
      <c r="F241" s="165">
        <f ca="1">INDIRECT("ACTION!X59")</f>
        <v>116</v>
      </c>
      <c r="G241" s="58" t="str">
        <f ca="1">FAMILY!$Y$59</f>
        <v>02:10</v>
      </c>
    </row>
    <row r="242" spans="2:7" x14ac:dyDescent="0.2">
      <c r="C242" s="170">
        <f>FAMILY!$W$46</f>
        <v>43785</v>
      </c>
      <c r="D242" s="163">
        <f ca="1">FAMILY!$V$60</f>
        <v>0.14930555555555569</v>
      </c>
      <c r="E242" s="164" t="str">
        <f ca="1">INDIRECT("FAMILY!W60")</f>
        <v>AVENTURES EXTRAORDINAIRES D'ADÈLE BLANC-SEC, LES</v>
      </c>
      <c r="F242" s="165">
        <f ca="1">INDIRECT("ACTION!X60")</f>
        <v>141</v>
      </c>
      <c r="G242" s="58" t="str">
        <f ca="1">FAMILY!$Y$60</f>
        <v>01:45</v>
      </c>
    </row>
    <row r="243" spans="2:7" x14ac:dyDescent="0.2">
      <c r="C243" s="170">
        <f>FAMILY!$W$46</f>
        <v>43785</v>
      </c>
      <c r="D243" s="163">
        <f ca="1">FAMILY!$V$61</f>
        <v>0.22222222222222238</v>
      </c>
      <c r="E243" s="164" t="str">
        <f ca="1">INDIRECT("FAMILY!W61")</f>
        <v>VANIGLIA E CIOCCOLATO</v>
      </c>
      <c r="F243" s="165">
        <f ca="1">INDIRECT("ACTION!X61")</f>
        <v>106</v>
      </c>
      <c r="G243" s="58" t="str">
        <f ca="1">FAMILY!$Y$61</f>
        <v>01:40</v>
      </c>
    </row>
    <row r="244" spans="2:7" ht="13.5" thickBot="1" x14ac:dyDescent="0.25">
      <c r="B244" s="70"/>
      <c r="C244" s="171">
        <f>FAMILY!$W$46</f>
        <v>43785</v>
      </c>
      <c r="D244" s="167">
        <f ca="1">FAMILY!$V$62</f>
        <v>0.2916666666666668</v>
      </c>
      <c r="E244" s="168">
        <f ca="1">INDIRECT("FAMILY!W62")</f>
        <v>0</v>
      </c>
      <c r="F244" s="169">
        <f ca="1">INDIRECT("ACTION!X62")</f>
        <v>0</v>
      </c>
      <c r="G244" s="58" t="str">
        <f ca="1">FAMILY!$Y$62</f>
        <v>00:00</v>
      </c>
    </row>
    <row r="245" spans="2:7" x14ac:dyDescent="0.2">
      <c r="B245" s="50" t="s">
        <v>6</v>
      </c>
      <c r="C245" s="170">
        <f>FAMILY!$AA$46</f>
        <v>43786</v>
      </c>
      <c r="D245" s="163">
        <f ca="1">FAMILY!$Z$48</f>
        <v>0.29166666666666663</v>
      </c>
      <c r="E245" s="164" t="str">
        <f ca="1">INDIRECT("FAMILY!AA48")</f>
        <v>LA CH'TITE FAMILLE</v>
      </c>
      <c r="F245" s="165">
        <f ca="1">INDIRECT("ACTION!AB48")</f>
        <v>91</v>
      </c>
      <c r="G245" s="58" t="str">
        <f ca="1">FAMILY!$AC$48</f>
        <v>01:45</v>
      </c>
    </row>
    <row r="246" spans="2:7" x14ac:dyDescent="0.2">
      <c r="C246" s="170">
        <f>FAMILY!$AA$46</f>
        <v>43786</v>
      </c>
      <c r="D246" s="163">
        <f ca="1">FAMILY!$Z$49</f>
        <v>0.36458333333333331</v>
      </c>
      <c r="E246" s="164" t="str">
        <f ca="1">INDIRECT("FAMILY!AA49")</f>
        <v>ROBINSON CRUSOE (NL)</v>
      </c>
      <c r="F246" s="165">
        <f ca="1">INDIRECT("ACTION!AB49")</f>
        <v>93</v>
      </c>
      <c r="G246" s="58" t="str">
        <f ca="1">FAMILY!$AC$49</f>
        <v>01:30</v>
      </c>
    </row>
    <row r="247" spans="2:7" x14ac:dyDescent="0.2">
      <c r="C247" s="170">
        <f>FAMILY!$AA$46</f>
        <v>43786</v>
      </c>
      <c r="D247" s="163">
        <f ca="1">FAMILY!$Z$50</f>
        <v>0.42708333333333331</v>
      </c>
      <c r="E247" s="164" t="str">
        <f ca="1">INDIRECT("FAMILY!AA50")</f>
        <v>FAMILLE BÉLIER (LA)</v>
      </c>
      <c r="F247" s="165">
        <f ca="1">INDIRECT("ACTION!AB50")</f>
        <v>86</v>
      </c>
      <c r="G247" s="58" t="str">
        <f ca="1">FAMILY!$AC$50</f>
        <v>01:45</v>
      </c>
    </row>
    <row r="248" spans="2:7" x14ac:dyDescent="0.2">
      <c r="C248" s="170">
        <f>FAMILY!$AA$46</f>
        <v>43786</v>
      </c>
      <c r="D248" s="163">
        <f ca="1">FAMILY!$Z$51</f>
        <v>0.5</v>
      </c>
      <c r="E248" s="164" t="str">
        <f ca="1">INDIRECT("FAMILY!AA51")</f>
        <v>SAMBA</v>
      </c>
      <c r="F248" s="165">
        <f ca="1">INDIRECT("ACTION!AB51")</f>
        <v>83</v>
      </c>
      <c r="G248" s="58" t="str">
        <f ca="1">FAMILY!$AC$51</f>
        <v>02:00</v>
      </c>
    </row>
    <row r="249" spans="2:7" x14ac:dyDescent="0.2">
      <c r="C249" s="170">
        <f>FAMILY!$AA$46</f>
        <v>43786</v>
      </c>
      <c r="D249" s="163">
        <f ca="1">FAMILY!$Z$52</f>
        <v>0.58333333333333337</v>
      </c>
      <c r="E249" s="164" t="str">
        <f ca="1">INDIRECT("FAMILY!AA52")</f>
        <v xml:space="preserve">PLUISJE </v>
      </c>
      <c r="F249" s="165">
        <f ca="1">INDIRECT("ACTION!AB52")</f>
        <v>99</v>
      </c>
      <c r="G249" s="58" t="str">
        <f ca="1">FAMILY!$AC$52</f>
        <v>01:25</v>
      </c>
    </row>
    <row r="250" spans="2:7" x14ac:dyDescent="0.2">
      <c r="C250" s="170">
        <f>FAMILY!$AA$46</f>
        <v>43786</v>
      </c>
      <c r="D250" s="163">
        <f ca="1">FAMILY!$Z$53</f>
        <v>0.64236111111111116</v>
      </c>
      <c r="E250" s="164" t="str">
        <f ca="1">INDIRECT("FAMILY!AA53")</f>
        <v>BOOK CLUB</v>
      </c>
      <c r="F250" s="165">
        <f ca="1">INDIRECT("ACTION!AB53")</f>
        <v>88</v>
      </c>
      <c r="G250" s="58" t="str">
        <f ca="1">FAMILY!$AC$53</f>
        <v>01:45</v>
      </c>
    </row>
    <row r="251" spans="2:7" x14ac:dyDescent="0.2">
      <c r="C251" s="170">
        <f>FAMILY!$AA$46</f>
        <v>43786</v>
      </c>
      <c r="D251" s="163">
        <f ca="1">FAMILY!$Z$54</f>
        <v>0.71527777777777779</v>
      </c>
      <c r="E251" s="164" t="str">
        <f ca="1">INDIRECT("FAMILY!AA54")</f>
        <v xml:space="preserve">FAMILIE SLIM  </v>
      </c>
      <c r="F251" s="165">
        <f ca="1">INDIRECT("ACTION!AB54")</f>
        <v>92</v>
      </c>
      <c r="G251" s="58" t="str">
        <f ca="1">FAMILY!$AC$54</f>
        <v>01:20</v>
      </c>
    </row>
    <row r="252" spans="2:7" x14ac:dyDescent="0.2">
      <c r="C252" s="170">
        <f>FAMILY!$AA$46</f>
        <v>43786</v>
      </c>
      <c r="D252" s="163">
        <f ca="1">FAMILY!$Z$55</f>
        <v>0.77083333333333337</v>
      </c>
      <c r="E252" s="164" t="str">
        <f ca="1">INDIRECT("FAMILY!AA55")</f>
        <v>TAD, THE LOST EXPLORER (NL)</v>
      </c>
      <c r="F252" s="165">
        <f ca="1">INDIRECT("ACTION!AB55")</f>
        <v>96</v>
      </c>
      <c r="G252" s="58" t="str">
        <f ca="1">FAMILY!$AC$55</f>
        <v>01:30</v>
      </c>
    </row>
    <row r="253" spans="2:7" x14ac:dyDescent="0.2">
      <c r="C253" s="114">
        <f>FAMILY!$AA$46</f>
        <v>43786</v>
      </c>
      <c r="D253" s="138">
        <f>FAMILY!$Z$56</f>
        <v>0.83333333333333337</v>
      </c>
      <c r="E253" s="112" t="str">
        <f ca="1">INDIRECT("FAMILY!AA56")</f>
        <v>EXTRAORDINARY JOURNEY OF THE FAKIR, THE</v>
      </c>
      <c r="F253" s="113">
        <f ca="1">INDIRECT("ACTION!AB56")</f>
        <v>116</v>
      </c>
      <c r="G253" s="58" t="str">
        <f ca="1">FAMILY!$AC$56</f>
        <v>01:35</v>
      </c>
    </row>
    <row r="254" spans="2:7" x14ac:dyDescent="0.2">
      <c r="C254" s="170">
        <f>FAMILY!$AA$46</f>
        <v>43786</v>
      </c>
      <c r="D254" s="163">
        <f ca="1">FAMILY!$Z$57</f>
        <v>0.89930555555555558</v>
      </c>
      <c r="E254" s="164" t="str">
        <f ca="1">INDIRECT("FAMILY!AA57")</f>
        <v>HEAVY TRIP</v>
      </c>
      <c r="F254" s="165">
        <f ca="1">INDIRECT("ACTION!AB57")</f>
        <v>113</v>
      </c>
      <c r="G254" s="58" t="str">
        <f ca="1">FAMILY!$AC$57</f>
        <v>01:30</v>
      </c>
    </row>
    <row r="255" spans="2:7" x14ac:dyDescent="0.2">
      <c r="C255" s="170">
        <f>FAMILY!$AA$46</f>
        <v>43786</v>
      </c>
      <c r="D255" s="163">
        <f ca="1">FAMILY!$Z$58</f>
        <v>0.96180555555555558</v>
      </c>
      <c r="E255" s="164" t="str">
        <f ca="1">INDIRECT("FAMILY!AA58")</f>
        <v>BITE THE BULLET</v>
      </c>
      <c r="F255" s="165">
        <f ca="1">INDIRECT("ACTION!AB58")</f>
        <v>79</v>
      </c>
      <c r="G255" s="58" t="str">
        <f ca="1">FAMILY!$AC$58</f>
        <v>02:10</v>
      </c>
    </row>
    <row r="256" spans="2:7" x14ac:dyDescent="0.2">
      <c r="C256" s="170">
        <f>FAMILY!$AA$46</f>
        <v>43786</v>
      </c>
      <c r="D256" s="163">
        <f ca="1">FAMILY!$Z$59</f>
        <v>5.2083333333333259E-2</v>
      </c>
      <c r="E256" s="164" t="str">
        <f ca="1">INDIRECT("FAMILY!AA59")</f>
        <v>SINBAD AND THE EYE OF THE TIGER</v>
      </c>
      <c r="F256" s="165">
        <f ca="1">INDIRECT("ACTION!AB59")</f>
        <v>136</v>
      </c>
      <c r="G256" s="58" t="str">
        <f ca="1">FAMILY!$AC$59</f>
        <v>01:50</v>
      </c>
    </row>
    <row r="257" spans="2:7" x14ac:dyDescent="0.2">
      <c r="C257" s="170">
        <f>FAMILY!$AA$46</f>
        <v>43786</v>
      </c>
      <c r="D257" s="163">
        <f ca="1">FAMILY!$Z$60</f>
        <v>0.12847222222222215</v>
      </c>
      <c r="E257" s="164" t="str">
        <f ca="1">INDIRECT("FAMILY!AA60")</f>
        <v>LOST HORIZON (1973)</v>
      </c>
      <c r="F257" s="165">
        <f ca="1">INDIRECT("ACTION!AB60")</f>
        <v>123</v>
      </c>
      <c r="G257" s="58" t="str">
        <f ca="1">FAMILY!$AC$60</f>
        <v>02:15</v>
      </c>
    </row>
    <row r="258" spans="2:7" x14ac:dyDescent="0.2">
      <c r="C258" s="170">
        <f>FAMILY!$AA$46</f>
        <v>43786</v>
      </c>
      <c r="D258" s="163">
        <f ca="1">FAMILY!$Z$61</f>
        <v>0.22222222222222215</v>
      </c>
      <c r="E258" s="164" t="str">
        <f ca="1">INDIRECT("FAMILY!AA61")</f>
        <v xml:space="preserve">THE LEGEND OF LONGWOOD </v>
      </c>
      <c r="F258" s="165">
        <f ca="1">INDIRECT("ACTION!AB61")</f>
        <v>106</v>
      </c>
      <c r="G258" s="58" t="str">
        <f ca="1">FAMILY!$AC$61</f>
        <v>01:40</v>
      </c>
    </row>
    <row r="259" spans="2:7" ht="13.5" thickBot="1" x14ac:dyDescent="0.25">
      <c r="B259" s="70"/>
      <c r="C259" s="171">
        <f>FAMILY!$AA$46</f>
        <v>43786</v>
      </c>
      <c r="D259" s="167">
        <f ca="1">FAMILY!$Z$62</f>
        <v>0.29166666666666657</v>
      </c>
      <c r="E259" s="168">
        <f ca="1">INDIRECT("FAMILY!AA62")</f>
        <v>0</v>
      </c>
      <c r="F259" s="169">
        <f ca="1">INDIRECT("ACTION!AB62")</f>
        <v>0</v>
      </c>
      <c r="G259" s="58" t="str">
        <f ca="1">FAMILY!$AC$62</f>
        <v>00:00</v>
      </c>
    </row>
    <row r="260" spans="2:7" x14ac:dyDescent="0.2">
      <c r="B260" s="55" t="s">
        <v>1</v>
      </c>
      <c r="C260" s="176">
        <f>FAMILY!$C$66</f>
        <v>43787</v>
      </c>
      <c r="D260" s="163">
        <f ca="1">FAMILY!$B$68</f>
        <v>0.2916666666666668</v>
      </c>
      <c r="E260" s="164" t="str">
        <f ca="1">INDIRECT("FAMILY!C68")</f>
        <v xml:space="preserve">UILENBAL (NL) </v>
      </c>
      <c r="F260" s="165">
        <f ca="1">INDIRECT("ACTION!D68")</f>
        <v>101</v>
      </c>
      <c r="G260" s="58" t="str">
        <f ca="1">FAMILY!$E$68</f>
        <v>01:25</v>
      </c>
    </row>
    <row r="261" spans="2:7" x14ac:dyDescent="0.2">
      <c r="B261" s="55"/>
      <c r="C261" s="156">
        <f>FAMILY!$C$66</f>
        <v>43787</v>
      </c>
      <c r="D261" s="157">
        <f ca="1">FAMILY!$B$69</f>
        <v>0.35069444444444459</v>
      </c>
      <c r="E261" s="158" t="str">
        <f ca="1">INDIRECT("FAMILY!C69")</f>
        <v xml:space="preserve">KLARA EN DE GEKKE KOEIEN </v>
      </c>
      <c r="F261" s="159">
        <f ca="1">INDIRECT("ACTION!D69")</f>
        <v>84</v>
      </c>
      <c r="G261" s="58" t="str">
        <f ca="1">FAMILY!$E$69</f>
        <v>01:10</v>
      </c>
    </row>
    <row r="262" spans="2:7" x14ac:dyDescent="0.2">
      <c r="B262" s="55"/>
      <c r="C262" s="156">
        <f>FAMILY!$C$66</f>
        <v>43787</v>
      </c>
      <c r="D262" s="157">
        <f ca="1">FAMILY!$B$70</f>
        <v>0.39930555555555569</v>
      </c>
      <c r="E262" s="158" t="str">
        <f ca="1">INDIRECT("FAMILY!C70")</f>
        <v xml:space="preserve">CASPER &amp; EMMA, BESTE VRIENDJES </v>
      </c>
      <c r="F262" s="159">
        <f ca="1">INDIRECT("ACTION!D70")</f>
        <v>94</v>
      </c>
      <c r="G262" s="58" t="str">
        <f ca="1">FAMILY!$E$70</f>
        <v>01:20</v>
      </c>
    </row>
    <row r="263" spans="2:7" x14ac:dyDescent="0.2">
      <c r="B263" s="55"/>
      <c r="C263" s="156">
        <f>FAMILY!$C$66</f>
        <v>43787</v>
      </c>
      <c r="D263" s="157">
        <f ca="1">FAMILY!$B$71</f>
        <v>0.45486111111111122</v>
      </c>
      <c r="E263" s="158" t="str">
        <f ca="1">INDIRECT("FAMILY!C71")</f>
        <v>MY BEST FRIEND'S WEDDING (1997)</v>
      </c>
      <c r="F263" s="159">
        <f ca="1">INDIRECT("ACTION!D71")</f>
        <v>103</v>
      </c>
      <c r="G263" s="58" t="str">
        <f ca="1">FAMILY!$E$71</f>
        <v>01:45</v>
      </c>
    </row>
    <row r="264" spans="2:7" x14ac:dyDescent="0.2">
      <c r="B264" s="55"/>
      <c r="C264" s="156">
        <f>FAMILY!$C$66</f>
        <v>43787</v>
      </c>
      <c r="D264" s="157">
        <f ca="1">FAMILY!$B$72</f>
        <v>0.5277777777777779</v>
      </c>
      <c r="E264" s="158" t="str">
        <f ca="1">INDIRECT("FAMILY!C72")</f>
        <v xml:space="preserve">BIBI &amp; TINA 1 </v>
      </c>
      <c r="F264" s="159">
        <f ca="1">INDIRECT("ACTION!D72")</f>
        <v>81</v>
      </c>
      <c r="G264" s="58" t="str">
        <f ca="1">FAMILY!$E$72</f>
        <v>01:45</v>
      </c>
    </row>
    <row r="265" spans="2:7" x14ac:dyDescent="0.2">
      <c r="B265" s="55"/>
      <c r="C265" s="156">
        <f>FAMILY!$C$66</f>
        <v>43787</v>
      </c>
      <c r="D265" s="157">
        <f ca="1">FAMILY!$B$73</f>
        <v>0.60069444444444453</v>
      </c>
      <c r="E265" s="158" t="str">
        <f ca="1">INDIRECT("FAMILY!C73")</f>
        <v>PIXELS</v>
      </c>
      <c r="F265" s="159">
        <f ca="1">INDIRECT("ACTION!D73")</f>
        <v>111</v>
      </c>
      <c r="G265" s="58" t="str">
        <f ca="1">FAMILY!$E$73</f>
        <v>01:45</v>
      </c>
    </row>
    <row r="266" spans="2:7" x14ac:dyDescent="0.2">
      <c r="B266" s="55"/>
      <c r="C266" s="156">
        <f>FAMILY!$C$66</f>
        <v>43787</v>
      </c>
      <c r="D266" s="157">
        <f ca="1">FAMILY!$B$74</f>
        <v>0.67361111111111116</v>
      </c>
      <c r="E266" s="158" t="str">
        <f ca="1">INDIRECT("FAMILY!C74")</f>
        <v>WHAT WOMEN WANT</v>
      </c>
      <c r="F266" s="159">
        <f ca="1">INDIRECT("ACTION!D74")</f>
        <v>89</v>
      </c>
      <c r="G266" s="58" t="str">
        <f ca="1">FAMILY!$E$74</f>
        <v>02:05</v>
      </c>
    </row>
    <row r="267" spans="2:7" x14ac:dyDescent="0.2">
      <c r="B267" s="55"/>
      <c r="C267" s="156">
        <f>FAMILY!$C$66</f>
        <v>43787</v>
      </c>
      <c r="D267" s="157">
        <f ca="1">FAMILY!$B$75</f>
        <v>0.76041666666666674</v>
      </c>
      <c r="E267" s="158" t="str">
        <f ca="1">INDIRECT("FAMILY!C75")</f>
        <v>TOURIST, THE</v>
      </c>
      <c r="F267" s="159">
        <f ca="1">INDIRECT("ACTION!D75")</f>
        <v>104</v>
      </c>
      <c r="G267" s="58" t="str">
        <f ca="1">FAMILY!$E$75</f>
        <v>01:45</v>
      </c>
    </row>
    <row r="268" spans="2:7" x14ac:dyDescent="0.2">
      <c r="B268" s="55"/>
      <c r="C268" s="106">
        <f>FAMILY!$C$66</f>
        <v>43787</v>
      </c>
      <c r="D268" s="137">
        <f>FAMILY!$B$76</f>
        <v>0.83333333333333337</v>
      </c>
      <c r="E268" s="107" t="str">
        <f ca="1">INDIRECT("FAMILY!C76")</f>
        <v xml:space="preserve">BLOED ZWEET EN TRANEN </v>
      </c>
      <c r="F268" s="108">
        <f ca="1">INDIRECT("ACTION!D76")</f>
        <v>84</v>
      </c>
      <c r="G268" s="58" t="str">
        <f ca="1">FAMILY!$E$76</f>
        <v>01:55</v>
      </c>
    </row>
    <row r="269" spans="2:7" x14ac:dyDescent="0.2">
      <c r="B269" s="55"/>
      <c r="C269" s="156">
        <f>FAMILY!$C$66</f>
        <v>43787</v>
      </c>
      <c r="D269" s="157">
        <f ca="1">FAMILY!$B$77</f>
        <v>0.91319444444444442</v>
      </c>
      <c r="E269" s="158" t="str">
        <f ca="1">INDIRECT("FAMILY!C77")</f>
        <v xml:space="preserve">EASY A </v>
      </c>
      <c r="F269" s="159">
        <f ca="1">INDIRECT("ACTION!D77")</f>
        <v>108</v>
      </c>
      <c r="G269" s="58" t="str">
        <f ca="1">FAMILY!$E$77</f>
        <v>01:35</v>
      </c>
    </row>
    <row r="270" spans="2:7" x14ac:dyDescent="0.2">
      <c r="B270" s="55"/>
      <c r="C270" s="156">
        <f>FAMILY!$C$66</f>
        <v>43787</v>
      </c>
      <c r="D270" s="157">
        <f ca="1">FAMILY!$B$78</f>
        <v>0.97916666666666663</v>
      </c>
      <c r="E270" s="158" t="str">
        <f ca="1">INDIRECT("FAMILY!C78")</f>
        <v>SEX TAPE (10)</v>
      </c>
      <c r="F270" s="159">
        <f ca="1">INDIRECT("ACTION!D78")</f>
        <v>81</v>
      </c>
      <c r="G270" s="58" t="str">
        <f ca="1">FAMILY!$E$78</f>
        <v>01:35</v>
      </c>
    </row>
    <row r="271" spans="2:7" x14ac:dyDescent="0.2">
      <c r="B271" s="55"/>
      <c r="C271" s="156">
        <f>FAMILY!$C$66</f>
        <v>43787</v>
      </c>
      <c r="D271" s="157">
        <f ca="1">FAMILY!$B$79</f>
        <v>4.513888888888884E-2</v>
      </c>
      <c r="E271" s="158" t="str">
        <f ca="1">INDIRECT("FAMILY!C79")</f>
        <v>LOOSIES</v>
      </c>
      <c r="F271" s="159">
        <f ca="1">INDIRECT("ACTION!D79")</f>
        <v>206</v>
      </c>
      <c r="G271" s="58" t="str">
        <f ca="1">FAMILY!$E$79</f>
        <v>01:30</v>
      </c>
    </row>
    <row r="272" spans="2:7" x14ac:dyDescent="0.2">
      <c r="B272" s="55"/>
      <c r="C272" s="156">
        <f>FAMILY!$C$66</f>
        <v>43787</v>
      </c>
      <c r="D272" s="157">
        <f ca="1">FAMILY!$B$80</f>
        <v>0.10763888888888884</v>
      </c>
      <c r="E272" s="158" t="str">
        <f ca="1">INDIRECT("FAMILY!C80")</f>
        <v>CAYMAN WENT</v>
      </c>
      <c r="F272" s="159">
        <f ca="1">INDIRECT("ACTION!D80")</f>
        <v>71</v>
      </c>
      <c r="G272" s="58" t="str">
        <f ca="1">FAMILY!$E$80</f>
        <v>01:30</v>
      </c>
    </row>
    <row r="273" spans="2:7" x14ac:dyDescent="0.2">
      <c r="B273" s="55"/>
      <c r="C273" s="156">
        <f>FAMILY!$C$66</f>
        <v>43787</v>
      </c>
      <c r="D273" s="157">
        <f ca="1">FAMILY!$B$81</f>
        <v>0.17013888888888884</v>
      </c>
      <c r="E273" s="158" t="str">
        <f ca="1">INDIRECT("FAMILY!C81")</f>
        <v>CASUAL ENCOUNTERS</v>
      </c>
      <c r="F273" s="159">
        <f ca="1">INDIRECT("ACTION!D81")</f>
        <v>87</v>
      </c>
      <c r="G273" s="58" t="str">
        <f ca="1">FAMILY!$E$81</f>
        <v>01:20</v>
      </c>
    </row>
    <row r="274" spans="2:7" ht="13.5" thickBot="1" x14ac:dyDescent="0.25">
      <c r="B274" s="61"/>
      <c r="C274" s="177">
        <f>FAMILY!$C$66</f>
        <v>43787</v>
      </c>
      <c r="D274" s="167">
        <f ca="1">FAMILY!$B$82</f>
        <v>0.22569444444444439</v>
      </c>
      <c r="E274" s="168" t="str">
        <f ca="1">INDIRECT("FAMILY!C82")</f>
        <v xml:space="preserve">HARTENSTRAAT </v>
      </c>
      <c r="F274" s="169">
        <f ca="1">INDIRECT("ACTION!D82")</f>
        <v>0</v>
      </c>
      <c r="G274" s="58" t="str">
        <f ca="1">FAMILY!$E$82</f>
        <v>01:35</v>
      </c>
    </row>
    <row r="275" spans="2:7" x14ac:dyDescent="0.2">
      <c r="B275" s="50" t="s">
        <v>0</v>
      </c>
      <c r="C275" s="162">
        <f>FAMILY!$G$66</f>
        <v>43788</v>
      </c>
      <c r="D275" s="163">
        <f ca="1">FAMILY!$F$68</f>
        <v>0.2916666666666668</v>
      </c>
      <c r="E275" s="164" t="str">
        <f ca="1">INDIRECT("FAMILY!G68")</f>
        <v>COMET</v>
      </c>
      <c r="F275" s="165">
        <f ca="1">INDIRECT("ACTION!H68")</f>
        <v>0</v>
      </c>
      <c r="G275" s="58" t="str">
        <f ca="1">FAMILY!$I$68</f>
        <v>01:30</v>
      </c>
    </row>
    <row r="276" spans="2:7" x14ac:dyDescent="0.2">
      <c r="C276" s="162">
        <f>FAMILY!$G$66</f>
        <v>43788</v>
      </c>
      <c r="D276" s="163">
        <f ca="1">FAMILY!$F$69</f>
        <v>0.3541666666666668</v>
      </c>
      <c r="E276" s="164" t="str">
        <f ca="1">INDIRECT("FAMILY!G69")</f>
        <v>ROCK THE KASBAH</v>
      </c>
      <c r="F276" s="165">
        <f ca="1">INDIRECT("ACTION!H69")</f>
        <v>97</v>
      </c>
      <c r="G276" s="58" t="str">
        <f ca="1">FAMILY!$I$69</f>
        <v>01:45</v>
      </c>
    </row>
    <row r="277" spans="2:7" x14ac:dyDescent="0.2">
      <c r="C277" s="162">
        <f>FAMILY!$G$66</f>
        <v>43788</v>
      </c>
      <c r="D277" s="163">
        <f ca="1">FAMILY!$F$70</f>
        <v>0.42708333333333348</v>
      </c>
      <c r="E277" s="164" t="str">
        <f ca="1">INDIRECT("FAMILY!G70")</f>
        <v>ARMY OF ONE</v>
      </c>
      <c r="F277" s="165">
        <f ca="1">INDIRECT("ACTION!H70")</f>
        <v>97</v>
      </c>
      <c r="G277" s="58" t="str">
        <f ca="1">FAMILY!$I$70</f>
        <v>01:30</v>
      </c>
    </row>
    <row r="278" spans="2:7" x14ac:dyDescent="0.2">
      <c r="C278" s="162">
        <f>FAMILY!$G$66</f>
        <v>43788</v>
      </c>
      <c r="D278" s="163">
        <f ca="1">FAMILY!$F$71</f>
        <v>0.48958333333333348</v>
      </c>
      <c r="E278" s="164" t="str">
        <f ca="1">INDIRECT("FAMILY!G71")</f>
        <v>SANCTUARY</v>
      </c>
      <c r="F278" s="165">
        <f ca="1">INDIRECT("ACTION!H71")</f>
        <v>131</v>
      </c>
      <c r="G278" s="58" t="str">
        <f ca="1">FAMILY!$I$71</f>
        <v>01:30</v>
      </c>
    </row>
    <row r="279" spans="2:7" x14ac:dyDescent="0.2">
      <c r="C279" s="162">
        <f>FAMILY!$G$66</f>
        <v>43788</v>
      </c>
      <c r="D279" s="163">
        <f ca="1">FAMILY!$F$72</f>
        <v>0.55208333333333348</v>
      </c>
      <c r="E279" s="164" t="str">
        <f ca="1">INDIRECT("FAMILY!G72")</f>
        <v>YOUTH IN OREGON</v>
      </c>
      <c r="F279" s="165">
        <f ca="1">INDIRECT("ACTION!H72")</f>
        <v>97</v>
      </c>
      <c r="G279" s="58" t="str">
        <f ca="1">FAMILY!$I$72</f>
        <v>01:40</v>
      </c>
    </row>
    <row r="280" spans="2:7" x14ac:dyDescent="0.2">
      <c r="C280" s="162">
        <f>FAMILY!$G$66</f>
        <v>43788</v>
      </c>
      <c r="D280" s="163">
        <f ca="1">FAMILY!$F$73</f>
        <v>0.6215277777777779</v>
      </c>
      <c r="E280" s="164" t="str">
        <f ca="1">INDIRECT("FAMILY!G73")</f>
        <v xml:space="preserve">BIBI &amp; TINA 2 - LIEFDE EN DIEFSTAL OP DE MANEGE </v>
      </c>
      <c r="F280" s="165">
        <f ca="1">INDIRECT("ACTION!H73")</f>
        <v>104</v>
      </c>
      <c r="G280" s="58" t="str">
        <f ca="1">FAMILY!$I$73</f>
        <v>01:50</v>
      </c>
    </row>
    <row r="281" spans="2:7" x14ac:dyDescent="0.2">
      <c r="C281" s="162">
        <f>FAMILY!$G$66</f>
        <v>43788</v>
      </c>
      <c r="D281" s="163">
        <f ca="1">FAMILY!$F$74</f>
        <v>0.69791666666666674</v>
      </c>
      <c r="E281" s="164" t="str">
        <f ca="1">INDIRECT("FAMILY!G74")</f>
        <v>AVENTURES EXTRAORDINAIRES D'ADÈLE BLANC-SEC, LES</v>
      </c>
      <c r="F281" s="165">
        <f ca="1">INDIRECT("ACTION!H74")</f>
        <v>112</v>
      </c>
      <c r="G281" s="58" t="str">
        <f ca="1">FAMILY!$I$74</f>
        <v>01:45</v>
      </c>
    </row>
    <row r="282" spans="2:7" x14ac:dyDescent="0.2">
      <c r="C282" s="162">
        <f>FAMILY!$G$66</f>
        <v>43788</v>
      </c>
      <c r="D282" s="163">
        <f ca="1">FAMILY!$F$75</f>
        <v>0.77083333333333337</v>
      </c>
      <c r="E282" s="164" t="str">
        <f ca="1">INDIRECT("FAMILY!G75")</f>
        <v>AMERICAN IN CHINA, AN</v>
      </c>
      <c r="F282" s="165">
        <f ca="1">INDIRECT("ACTION!H75")</f>
        <v>118</v>
      </c>
      <c r="G282" s="58" t="str">
        <f ca="1">FAMILY!$I$75</f>
        <v>01:30</v>
      </c>
    </row>
    <row r="283" spans="2:7" x14ac:dyDescent="0.2">
      <c r="C283" s="111">
        <f>FAMILY!$G$66</f>
        <v>43788</v>
      </c>
      <c r="D283" s="138">
        <f>FAMILY!$F$76</f>
        <v>0.83333333333333337</v>
      </c>
      <c r="E283" s="112" t="str">
        <f ca="1">INDIRECT("FAMILY!G76")</f>
        <v>LAST FIVE YEARS, THE</v>
      </c>
      <c r="F283" s="113">
        <f ca="1">INDIRECT("ACTION!H76")</f>
        <v>92</v>
      </c>
      <c r="G283" s="58" t="str">
        <f ca="1">FAMILY!$I$76</f>
        <v>01:35</v>
      </c>
    </row>
    <row r="284" spans="2:7" x14ac:dyDescent="0.2">
      <c r="C284" s="162">
        <f>FAMILY!$G$66</f>
        <v>43788</v>
      </c>
      <c r="D284" s="163">
        <f ca="1">FAMILY!$F$77</f>
        <v>0.89930555555555558</v>
      </c>
      <c r="E284" s="164" t="str">
        <f ca="1">INDIRECT("FAMILY!G77")</f>
        <v>SPLIT ENDS</v>
      </c>
      <c r="F284" s="165">
        <f ca="1">INDIRECT("ACTION!H77")</f>
        <v>106</v>
      </c>
      <c r="G284" s="58" t="str">
        <f ca="1">FAMILY!$I$77</f>
        <v>01:25</v>
      </c>
    </row>
    <row r="285" spans="2:7" x14ac:dyDescent="0.2">
      <c r="C285" s="162">
        <f>FAMILY!$G$66</f>
        <v>43788</v>
      </c>
      <c r="D285" s="163">
        <f ca="1">FAMILY!$F$78</f>
        <v>0.95833333333333337</v>
      </c>
      <c r="E285" s="164" t="str">
        <f ca="1">INDIRECT("FAMILY!G78")</f>
        <v xml:space="preserve">THE LEGEND OF LONGWOOD </v>
      </c>
      <c r="F285" s="165">
        <f ca="1">INDIRECT("ACTION!H78")</f>
        <v>116</v>
      </c>
      <c r="G285" s="58" t="str">
        <f ca="1">FAMILY!$I$78</f>
        <v>01:40</v>
      </c>
    </row>
    <row r="286" spans="2:7" x14ac:dyDescent="0.2">
      <c r="C286" s="162">
        <f>FAMILY!$G$66</f>
        <v>43788</v>
      </c>
      <c r="D286" s="163">
        <f ca="1">FAMILY!$F$79</f>
        <v>2.7777777777777901E-2</v>
      </c>
      <c r="E286" s="164" t="str">
        <f ca="1">INDIRECT("FAMILY!G79")</f>
        <v>LOST AND FOUND (1979)</v>
      </c>
      <c r="F286" s="165">
        <f ca="1">INDIRECT("ACTION!H79")</f>
        <v>102</v>
      </c>
      <c r="G286" s="58" t="str">
        <f ca="1">FAMILY!$I$79</f>
        <v>01:45</v>
      </c>
    </row>
    <row r="287" spans="2:7" x14ac:dyDescent="0.2">
      <c r="C287" s="162">
        <f>FAMILY!$G$66</f>
        <v>43788</v>
      </c>
      <c r="D287" s="163">
        <f ca="1">FAMILY!$F$80</f>
        <v>0.10069444444444457</v>
      </c>
      <c r="E287" s="164" t="str">
        <f ca="1">INDIRECT("FAMILY!G80")</f>
        <v>THANK GOD IT'S FRIDAY</v>
      </c>
      <c r="F287" s="165">
        <f ca="1">INDIRECT("ACTION!H80")</f>
        <v>107</v>
      </c>
      <c r="G287" s="58" t="str">
        <f ca="1">FAMILY!$I$80</f>
        <v>01:30</v>
      </c>
    </row>
    <row r="288" spans="2:7" x14ac:dyDescent="0.2">
      <c r="C288" s="162">
        <f>FAMILY!$G$66</f>
        <v>43788</v>
      </c>
      <c r="D288" s="163">
        <f ca="1">FAMILY!$F$81</f>
        <v>0.16319444444444459</v>
      </c>
      <c r="E288" s="164" t="str">
        <f ca="1">INDIRECT("FAMILY!G81")</f>
        <v>VILLAIN, THE</v>
      </c>
      <c r="F288" s="165">
        <f ca="1">INDIRECT("ACTION!H81")</f>
        <v>124</v>
      </c>
      <c r="G288" s="58" t="str">
        <f ca="1">FAMILY!$I$81</f>
        <v>01:30</v>
      </c>
    </row>
    <row r="289" spans="2:7" ht="13.5" thickBot="1" x14ac:dyDescent="0.25">
      <c r="B289" s="70"/>
      <c r="C289" s="166">
        <f>FAMILY!$G$66</f>
        <v>43788</v>
      </c>
      <c r="D289" s="167">
        <f ca="1">FAMILY!$F$82</f>
        <v>0.22569444444444459</v>
      </c>
      <c r="E289" s="168" t="str">
        <f ca="1">INDIRECT("FAMILY!G82")</f>
        <v xml:space="preserve">FASHION CHICKS </v>
      </c>
      <c r="F289" s="169">
        <f ca="1">INDIRECT("ACTION!H82")</f>
        <v>0</v>
      </c>
      <c r="G289" s="58" t="str">
        <f ca="1">FAMILY!$I$82</f>
        <v>01:35</v>
      </c>
    </row>
    <row r="290" spans="2:7" x14ac:dyDescent="0.2">
      <c r="B290" s="50" t="s">
        <v>2</v>
      </c>
      <c r="C290" s="162">
        <f>FAMILY!$K$66</f>
        <v>43789</v>
      </c>
      <c r="D290" s="163">
        <f ca="1">FAMILY!$J$68</f>
        <v>0.2916666666666668</v>
      </c>
      <c r="E290" s="164" t="str">
        <f ca="1">INDIRECT("FAMILY!K68")</f>
        <v>IDEAL HOME</v>
      </c>
      <c r="F290" s="165">
        <f ca="1">INDIRECT("ACTION!L68")</f>
        <v>62</v>
      </c>
      <c r="G290" s="58" t="str">
        <f ca="1">FAMILY!$M$68</f>
        <v>01:30</v>
      </c>
    </row>
    <row r="291" spans="2:7" x14ac:dyDescent="0.2">
      <c r="C291" s="162">
        <f>FAMILY!$K$66</f>
        <v>43789</v>
      </c>
      <c r="D291" s="163">
        <f ca="1">FAMILY!$J$69</f>
        <v>0.3541666666666668</v>
      </c>
      <c r="E291" s="164" t="str">
        <f ca="1">INDIRECT("FAMILY!K69")</f>
        <v>321 FRANKIE GO BOOM</v>
      </c>
      <c r="F291" s="165">
        <f ca="1">INDIRECT("ACTION!L69")</f>
        <v>96</v>
      </c>
      <c r="G291" s="58" t="str">
        <f ca="1">FAMILY!$M$69</f>
        <v>01:30</v>
      </c>
    </row>
    <row r="292" spans="2:7" x14ac:dyDescent="0.2">
      <c r="C292" s="162">
        <f>FAMILY!$K$66</f>
        <v>43789</v>
      </c>
      <c r="D292" s="163">
        <f ca="1">FAMILY!$J$70</f>
        <v>0.4166666666666668</v>
      </c>
      <c r="E292" s="164" t="str">
        <f ca="1">INDIRECT("FAMILY!K70")</f>
        <v>PREGGOLAND</v>
      </c>
      <c r="F292" s="165">
        <f ca="1">INDIRECT("ACTION!L70")</f>
        <v>96</v>
      </c>
      <c r="G292" s="58" t="str">
        <f ca="1">FAMILY!$M$70</f>
        <v>01:50</v>
      </c>
    </row>
    <row r="293" spans="2:7" x14ac:dyDescent="0.2">
      <c r="C293" s="162">
        <f>FAMILY!$K$66</f>
        <v>43789</v>
      </c>
      <c r="D293" s="163">
        <f ca="1">FAMILY!$J$71</f>
        <v>0.49305555555555569</v>
      </c>
      <c r="E293" s="164" t="str">
        <f ca="1">INDIRECT("FAMILY!K71")</f>
        <v xml:space="preserve">DE VIJF EN DE PIRATENSCHAT </v>
      </c>
      <c r="F293" s="165">
        <f ca="1">INDIRECT("ACTION!L71")</f>
        <v>84</v>
      </c>
      <c r="G293" s="58" t="str">
        <f ca="1">FAMILY!$M$71</f>
        <v>01:35</v>
      </c>
    </row>
    <row r="294" spans="2:7" x14ac:dyDescent="0.2">
      <c r="C294" s="162">
        <f>FAMILY!$K$66</f>
        <v>43789</v>
      </c>
      <c r="D294" s="163">
        <f ca="1">FAMILY!$J$72</f>
        <v>0.5590277777777779</v>
      </c>
      <c r="E294" s="164" t="str">
        <f ca="1">INDIRECT("FAMILY!K72")</f>
        <v xml:space="preserve">SPOKENJAGERS </v>
      </c>
      <c r="F294" s="165">
        <f ca="1">INDIRECT("ACTION!L72")</f>
        <v>101</v>
      </c>
      <c r="G294" s="58" t="str">
        <f ca="1">FAMILY!$M$72</f>
        <v>01:40</v>
      </c>
    </row>
    <row r="295" spans="2:7" x14ac:dyDescent="0.2">
      <c r="C295" s="162">
        <f>FAMILY!$K$66</f>
        <v>43789</v>
      </c>
      <c r="D295" s="163">
        <f ca="1">FAMILY!$J$73</f>
        <v>0.62847222222222232</v>
      </c>
      <c r="E295" s="164" t="str">
        <f ca="1">INDIRECT("FAMILY!K73")</f>
        <v xml:space="preserve">CASPER EN EMMA GAAN DE BERGEN IN </v>
      </c>
      <c r="F295" s="165">
        <f ca="1">INDIRECT("ACTION!L73")</f>
        <v>101</v>
      </c>
      <c r="G295" s="58" t="str">
        <f ca="1">FAMILY!$M$73</f>
        <v>01:25</v>
      </c>
    </row>
    <row r="296" spans="2:7" x14ac:dyDescent="0.2">
      <c r="C296" s="162">
        <f>FAMILY!$K$66</f>
        <v>43789</v>
      </c>
      <c r="D296" s="163">
        <f ca="1">FAMILY!$J$74</f>
        <v>0.68750000000000011</v>
      </c>
      <c r="E296" s="164" t="str">
        <f ca="1">INDIRECT("FAMILY!K74")</f>
        <v>LA CH'TITE FAMILLE</v>
      </c>
      <c r="F296" s="165">
        <f ca="1">INDIRECT("ACTION!L74")</f>
        <v>106</v>
      </c>
      <c r="G296" s="58" t="str">
        <f ca="1">FAMILY!$M$74</f>
        <v>01:45</v>
      </c>
    </row>
    <row r="297" spans="2:7" x14ac:dyDescent="0.2">
      <c r="C297" s="162">
        <f>FAMILY!$K$66</f>
        <v>43789</v>
      </c>
      <c r="D297" s="163">
        <f ca="1">FAMILY!$J$75</f>
        <v>0.76041666666666674</v>
      </c>
      <c r="E297" s="164" t="str">
        <f ca="1">INDIRECT("FAMILY!K75")</f>
        <v>FAMILLE BÉLIER (LA)</v>
      </c>
      <c r="F297" s="165">
        <f ca="1">INDIRECT("ACTION!L75")</f>
        <v>98</v>
      </c>
      <c r="G297" s="58" t="str">
        <f ca="1">FAMILY!$M$75</f>
        <v>01:45</v>
      </c>
    </row>
    <row r="298" spans="2:7" x14ac:dyDescent="0.2">
      <c r="C298" s="111">
        <f>FAMILY!$K$66</f>
        <v>43789</v>
      </c>
      <c r="D298" s="138">
        <f>FAMILY!$J$76</f>
        <v>0.83333333333333337</v>
      </c>
      <c r="E298" s="112" t="str">
        <f ca="1">INDIRECT("FAMILY!K76")</f>
        <v>NIGHT BEFORE, THE</v>
      </c>
      <c r="F298" s="113">
        <f ca="1">INDIRECT("ACTION!L76")</f>
        <v>98</v>
      </c>
      <c r="G298" s="58" t="str">
        <f ca="1">FAMILY!$M$76</f>
        <v>01:40</v>
      </c>
    </row>
    <row r="299" spans="2:7" x14ac:dyDescent="0.2">
      <c r="C299" s="162">
        <f>FAMILY!$K$66</f>
        <v>43789</v>
      </c>
      <c r="D299" s="163">
        <f ca="1">FAMILY!$J$77</f>
        <v>0.90277777777777779</v>
      </c>
      <c r="E299" s="164" t="str">
        <f ca="1">INDIRECT("FAMILY!K77")</f>
        <v>GOLDEN VOYAGE OF SINBAD, THE</v>
      </c>
      <c r="F299" s="165">
        <f ca="1">INDIRECT("ACTION!L77")</f>
        <v>91</v>
      </c>
      <c r="G299" s="58" t="str">
        <f ca="1">FAMILY!$M$77</f>
        <v>01:45</v>
      </c>
    </row>
    <row r="300" spans="2:7" x14ac:dyDescent="0.2">
      <c r="C300" s="162">
        <f>FAMILY!$K$66</f>
        <v>43789</v>
      </c>
      <c r="D300" s="163">
        <f ca="1">FAMILY!$J$78</f>
        <v>0.97569444444444442</v>
      </c>
      <c r="E300" s="164" t="str">
        <f ca="1">INDIRECT("FAMILY!K78")</f>
        <v>$ (DOLLARS)</v>
      </c>
      <c r="F300" s="165">
        <f ca="1">INDIRECT("ACTION!L78")</f>
        <v>92</v>
      </c>
      <c r="G300" s="58" t="str">
        <f ca="1">FAMILY!$M$78</f>
        <v>02:00</v>
      </c>
    </row>
    <row r="301" spans="2:7" x14ac:dyDescent="0.2">
      <c r="C301" s="162">
        <f>FAMILY!$K$66</f>
        <v>43789</v>
      </c>
      <c r="D301" s="163">
        <f ca="1">FAMILY!$J$79</f>
        <v>5.9027777777777679E-2</v>
      </c>
      <c r="E301" s="164" t="str">
        <f ca="1">INDIRECT("FAMILY!K79")</f>
        <v>HOW TO COMMIT MARRIAGE</v>
      </c>
      <c r="F301" s="165">
        <f ca="1">INDIRECT("ACTION!L79")</f>
        <v>123</v>
      </c>
      <c r="G301" s="58" t="str">
        <f ca="1">FAMILY!$M$79</f>
        <v>01:35</v>
      </c>
    </row>
    <row r="302" spans="2:7" x14ac:dyDescent="0.2">
      <c r="C302" s="162">
        <f>FAMILY!$K$66</f>
        <v>43789</v>
      </c>
      <c r="D302" s="163">
        <f ca="1">FAMILY!$J$80</f>
        <v>0.1249999999999999</v>
      </c>
      <c r="E302" s="164" t="str">
        <f ca="1">INDIRECT("FAMILY!K80")</f>
        <v>FIRE DOWN BELOW</v>
      </c>
      <c r="F302" s="165">
        <f ca="1">INDIRECT("ACTION!L80")</f>
        <v>132</v>
      </c>
      <c r="G302" s="58" t="str">
        <f ca="1">FAMILY!$M$80</f>
        <v>01:55</v>
      </c>
    </row>
    <row r="303" spans="2:7" x14ac:dyDescent="0.2">
      <c r="C303" s="162">
        <f>FAMILY!$K$66</f>
        <v>43789</v>
      </c>
      <c r="D303" s="163">
        <f ca="1">FAMILY!$J$81</f>
        <v>0.20486111111111099</v>
      </c>
      <c r="E303" s="164" t="str">
        <f ca="1">INDIRECT("FAMILY!K81")</f>
        <v>GETTING STRAIGHT</v>
      </c>
      <c r="F303" s="165">
        <f ca="1">INDIRECT("ACTION!L81")</f>
        <v>116</v>
      </c>
      <c r="G303" s="58" t="str">
        <f ca="1">FAMILY!$M$81</f>
        <v>02:05</v>
      </c>
    </row>
    <row r="304" spans="2:7" ht="13.5" thickBot="1" x14ac:dyDescent="0.25">
      <c r="B304" s="70"/>
      <c r="C304" s="166">
        <f>FAMILY!$K$66</f>
        <v>43789</v>
      </c>
      <c r="D304" s="167">
        <f ca="1">FAMILY!$J$82</f>
        <v>0.29166666666666657</v>
      </c>
      <c r="E304" s="168">
        <f ca="1">INDIRECT("FAMILY!K82")</f>
        <v>0</v>
      </c>
      <c r="F304" s="169">
        <f ca="1">INDIRECT("ACTION!L82")</f>
        <v>0</v>
      </c>
      <c r="G304" s="58" t="str">
        <f ca="1">FAMILY!$M$82</f>
        <v>00:00</v>
      </c>
    </row>
    <row r="305" spans="2:7" x14ac:dyDescent="0.2">
      <c r="B305" s="50" t="s">
        <v>3</v>
      </c>
      <c r="C305" s="162">
        <f>FAMILY!$O$66</f>
        <v>43790</v>
      </c>
      <c r="D305" s="163">
        <f ca="1">FAMILY!$N$68</f>
        <v>0.29166666666666663</v>
      </c>
      <c r="E305" s="164" t="str">
        <f ca="1">INDIRECT("FAMILY!O68")</f>
        <v xml:space="preserve">BIBI &amp; TINA 3 - JONGENS TEGEN DE MEIDEN </v>
      </c>
      <c r="F305" s="165">
        <f ca="1">INDIRECT("ACTION!P68")</f>
        <v>0</v>
      </c>
      <c r="G305" s="58" t="str">
        <f ca="1">FAMILY!$Q$68</f>
        <v>01:50</v>
      </c>
    </row>
    <row r="306" spans="2:7" x14ac:dyDescent="0.2">
      <c r="C306" s="162">
        <f>FAMILY!$O$66</f>
        <v>43790</v>
      </c>
      <c r="D306" s="163">
        <f ca="1">FAMILY!$N$69</f>
        <v>0.36805555555555552</v>
      </c>
      <c r="E306" s="164" t="str">
        <f ca="1">INDIRECT("FAMILY!O69")</f>
        <v>KID LIKE JAKE, A</v>
      </c>
      <c r="F306" s="165">
        <f ca="1">INDIRECT("ACTION!P69")</f>
        <v>127</v>
      </c>
      <c r="G306" s="58" t="str">
        <f ca="1">FAMILY!$Q$69</f>
        <v>01:30</v>
      </c>
    </row>
    <row r="307" spans="2:7" x14ac:dyDescent="0.2">
      <c r="C307" s="162">
        <f>FAMILY!$O$66</f>
        <v>43790</v>
      </c>
      <c r="D307" s="163">
        <f ca="1">FAMILY!$N$70</f>
        <v>0.43055555555555552</v>
      </c>
      <c r="E307" s="164" t="str">
        <f ca="1">INDIRECT("FAMILY!O70")</f>
        <v>RAT RACE</v>
      </c>
      <c r="F307" s="165">
        <f ca="1">INDIRECT("ACTION!P70")</f>
        <v>81</v>
      </c>
      <c r="G307" s="58" t="str">
        <f ca="1">FAMILY!$Q$70</f>
        <v>01:50</v>
      </c>
    </row>
    <row r="308" spans="2:7" x14ac:dyDescent="0.2">
      <c r="C308" s="162">
        <f>FAMILY!$O$66</f>
        <v>43790</v>
      </c>
      <c r="D308" s="163">
        <f ca="1">FAMILY!$N$71</f>
        <v>0.50694444444444442</v>
      </c>
      <c r="E308" s="164" t="str">
        <f ca="1">INDIRECT("FAMILY!O71")</f>
        <v>IT'S A DISASTER</v>
      </c>
      <c r="F308" s="165">
        <f ca="1">INDIRECT("ACTION!P71")</f>
        <v>91</v>
      </c>
      <c r="G308" s="58" t="str">
        <f ca="1">FAMILY!$Q$71</f>
        <v>01:30</v>
      </c>
    </row>
    <row r="309" spans="2:7" x14ac:dyDescent="0.2">
      <c r="C309" s="162">
        <f>FAMILY!$O$66</f>
        <v>43790</v>
      </c>
      <c r="D309" s="163">
        <f ca="1">FAMILY!$N$72</f>
        <v>0.56944444444444442</v>
      </c>
      <c r="E309" s="164" t="str">
        <f ca="1">INDIRECT("FAMILY!O72")</f>
        <v>BANDSLAM</v>
      </c>
      <c r="F309" s="165">
        <f ca="1">INDIRECT("ACTION!P72")</f>
        <v>93</v>
      </c>
      <c r="G309" s="58" t="str">
        <f ca="1">FAMILY!$Q$72</f>
        <v>01:50</v>
      </c>
    </row>
    <row r="310" spans="2:7" x14ac:dyDescent="0.2">
      <c r="C310" s="162">
        <f>FAMILY!$O$66</f>
        <v>43790</v>
      </c>
      <c r="D310" s="163">
        <f ca="1">FAMILY!$N$73</f>
        <v>0.64583333333333337</v>
      </c>
      <c r="E310" s="164" t="str">
        <f ca="1">INDIRECT("FAMILY!O73")</f>
        <v xml:space="preserve">CASPER EN EMMA 3 - OP SAFARI </v>
      </c>
      <c r="F310" s="165">
        <f ca="1">INDIRECT("ACTION!P73")</f>
        <v>96</v>
      </c>
      <c r="G310" s="58" t="str">
        <f ca="1">FAMILY!$Q$73</f>
        <v>01:25</v>
      </c>
    </row>
    <row r="311" spans="2:7" x14ac:dyDescent="0.2">
      <c r="C311" s="162">
        <f>FAMILY!$O$66</f>
        <v>43790</v>
      </c>
      <c r="D311" s="163">
        <f ca="1">FAMILY!$N$74</f>
        <v>0.70486111111111116</v>
      </c>
      <c r="E311" s="164" t="str">
        <f ca="1">INDIRECT("FAMILY!O74")</f>
        <v xml:space="preserve">FASHION CHICKS </v>
      </c>
      <c r="F311" s="165">
        <f ca="1">INDIRECT("ACTION!P74")</f>
        <v>122</v>
      </c>
      <c r="G311" s="58" t="str">
        <f ca="1">FAMILY!$Q$74</f>
        <v>01:35</v>
      </c>
    </row>
    <row r="312" spans="2:7" x14ac:dyDescent="0.2">
      <c r="C312" s="162">
        <f>FAMILY!$O$66</f>
        <v>43790</v>
      </c>
      <c r="D312" s="163">
        <f ca="1">FAMILY!$N$75</f>
        <v>0.77083333333333337</v>
      </c>
      <c r="E312" s="164" t="str">
        <f ca="1">INDIRECT("FAMILY!O75")</f>
        <v>CAYMAN WENT</v>
      </c>
      <c r="F312" s="165">
        <f ca="1">INDIRECT("ACTION!P75")</f>
        <v>103</v>
      </c>
      <c r="G312" s="58" t="str">
        <f ca="1">FAMILY!$Q$75</f>
        <v>01:30</v>
      </c>
    </row>
    <row r="313" spans="2:7" x14ac:dyDescent="0.2">
      <c r="C313" s="111">
        <f>FAMILY!$O$66</f>
        <v>43790</v>
      </c>
      <c r="D313" s="138">
        <f>FAMILY!$N$76</f>
        <v>0.83333333333333337</v>
      </c>
      <c r="E313" s="112" t="str">
        <f ca="1">INDIRECT("FAMILY!O76")</f>
        <v>FRIENDS WITH BENEFITS</v>
      </c>
      <c r="F313" s="113">
        <f ca="1">INDIRECT("ACTION!P76")</f>
        <v>131</v>
      </c>
      <c r="G313" s="58" t="str">
        <f ca="1">FAMILY!$Q$76</f>
        <v>01:50</v>
      </c>
    </row>
    <row r="314" spans="2:7" x14ac:dyDescent="0.2">
      <c r="C314" s="162">
        <f>FAMILY!$O$66</f>
        <v>43790</v>
      </c>
      <c r="D314" s="163">
        <f ca="1">FAMILY!$N$77</f>
        <v>0.90972222222222232</v>
      </c>
      <c r="E314" s="164" t="str">
        <f ca="1">INDIRECT("FAMILY!O77")</f>
        <v>UGLY TRUTH, THE</v>
      </c>
      <c r="F314" s="165">
        <f ca="1">INDIRECT("ACTION!P77")</f>
        <v>92</v>
      </c>
      <c r="G314" s="58" t="str">
        <f ca="1">FAMILY!$Q$77</f>
        <v>01:35</v>
      </c>
    </row>
    <row r="315" spans="2:7" x14ac:dyDescent="0.2">
      <c r="C315" s="162">
        <f>FAMILY!$O$66</f>
        <v>43790</v>
      </c>
      <c r="D315" s="163">
        <f ca="1">FAMILY!$N$78</f>
        <v>0.97569444444444453</v>
      </c>
      <c r="E315" s="164" t="str">
        <f ca="1">INDIRECT("FAMILY!O78")</f>
        <v>SOMEBODY'S HERO</v>
      </c>
      <c r="F315" s="165">
        <f ca="1">INDIRECT("ACTION!P78")</f>
        <v>112</v>
      </c>
      <c r="G315" s="58" t="str">
        <f ca="1">FAMILY!$Q$78</f>
        <v>01:20</v>
      </c>
    </row>
    <row r="316" spans="2:7" x14ac:dyDescent="0.2">
      <c r="C316" s="162">
        <f>FAMILY!$O$66</f>
        <v>43790</v>
      </c>
      <c r="D316" s="163">
        <f ca="1">FAMILY!$N$79</f>
        <v>3.125E-2</v>
      </c>
      <c r="E316" s="164" t="str">
        <f ca="1">INDIRECT("FAMILY!O79")</f>
        <v>GROUP SEX</v>
      </c>
      <c r="F316" s="165">
        <f ca="1">INDIRECT("ACTION!P79")</f>
        <v>98</v>
      </c>
      <c r="G316" s="58" t="str">
        <f ca="1">FAMILY!$Q$79</f>
        <v>01:30</v>
      </c>
    </row>
    <row r="317" spans="2:7" x14ac:dyDescent="0.2">
      <c r="C317" s="162">
        <f>FAMILY!$O$66</f>
        <v>43790</v>
      </c>
      <c r="D317" s="163">
        <f ca="1">FAMILY!$N$80</f>
        <v>9.375E-2</v>
      </c>
      <c r="E317" s="164" t="str">
        <f ca="1">INDIRECT("FAMILY!O80")</f>
        <v>JUST YOU AND ME, KID</v>
      </c>
      <c r="F317" s="165">
        <f ca="1">INDIRECT("ACTION!P80")</f>
        <v>156</v>
      </c>
      <c r="G317" s="58" t="str">
        <f ca="1">FAMILY!$Q$80</f>
        <v>01:35</v>
      </c>
    </row>
    <row r="318" spans="2:7" x14ac:dyDescent="0.2">
      <c r="C318" s="162">
        <f>FAMILY!$O$66</f>
        <v>43790</v>
      </c>
      <c r="D318" s="163">
        <f ca="1">FAMILY!$N$81</f>
        <v>0.15972222222222221</v>
      </c>
      <c r="E318" s="164" t="str">
        <f ca="1">INDIRECT("FAMILY!O81")</f>
        <v>SANCTUARY</v>
      </c>
      <c r="F318" s="165">
        <f ca="1">INDIRECT("ACTION!P81")</f>
        <v>96</v>
      </c>
      <c r="G318" s="58" t="str">
        <f ca="1">FAMILY!$Q$81</f>
        <v>01:30</v>
      </c>
    </row>
    <row r="319" spans="2:7" ht="13.5" thickBot="1" x14ac:dyDescent="0.25">
      <c r="B319" s="70"/>
      <c r="C319" s="166">
        <f>FAMILY!$O$66</f>
        <v>43790</v>
      </c>
      <c r="D319" s="167">
        <f ca="1">FAMILY!$N$82</f>
        <v>0.22222222222222221</v>
      </c>
      <c r="E319" s="168" t="str">
        <f ca="1">INDIRECT("FAMILY!O82")</f>
        <v>TUTTA COLPA DI GIUDA</v>
      </c>
      <c r="F319" s="169">
        <f ca="1">INDIRECT("ACTION!P82")</f>
        <v>0</v>
      </c>
      <c r="G319" s="58" t="str">
        <f ca="1">FAMILY!$Q$82</f>
        <v>01:40</v>
      </c>
    </row>
    <row r="320" spans="2:7" x14ac:dyDescent="0.2">
      <c r="B320" s="50" t="s">
        <v>4</v>
      </c>
      <c r="C320" s="162">
        <f>FAMILY!$S$66</f>
        <v>43791</v>
      </c>
      <c r="D320" s="163">
        <f ca="1">FAMILY!$R$68</f>
        <v>0.29166666666666663</v>
      </c>
      <c r="E320" s="164" t="str">
        <f ca="1">INDIRECT("FAMILY!S68")</f>
        <v xml:space="preserve">FAMILIE SLIM  </v>
      </c>
      <c r="F320" s="165">
        <f ca="1">INDIRECT("ACTION!T68")</f>
        <v>0</v>
      </c>
      <c r="G320" s="58" t="str">
        <f ca="1">FAMILY!$U$68</f>
        <v>01:20</v>
      </c>
    </row>
    <row r="321" spans="2:7" x14ac:dyDescent="0.2">
      <c r="C321" s="162">
        <f>FAMILY!$S$66</f>
        <v>43791</v>
      </c>
      <c r="D321" s="163">
        <f ca="1">FAMILY!$R$69</f>
        <v>0.34722222222222221</v>
      </c>
      <c r="E321" s="164" t="str">
        <f ca="1">INDIRECT("FAMILY!S69")</f>
        <v>LA CH'TITE FAMILLE</v>
      </c>
      <c r="F321" s="165">
        <f ca="1">INDIRECT("ACTION!T69")</f>
        <v>91</v>
      </c>
      <c r="G321" s="58" t="str">
        <f ca="1">FAMILY!$U$69</f>
        <v>01:45</v>
      </c>
    </row>
    <row r="322" spans="2:7" x14ac:dyDescent="0.2">
      <c r="C322" s="162">
        <f>FAMILY!$S$66</f>
        <v>43791</v>
      </c>
      <c r="D322" s="163">
        <f ca="1">FAMILY!$R$70</f>
        <v>0.4201388888888889</v>
      </c>
      <c r="E322" s="164" t="str">
        <f ca="1">INDIRECT("FAMILY!S70")</f>
        <v>ROBINSON CRUSOE (NL)</v>
      </c>
      <c r="F322" s="165">
        <f ca="1">INDIRECT("ACTION!T70")</f>
        <v>96</v>
      </c>
      <c r="G322" s="58" t="str">
        <f ca="1">FAMILY!$U$70</f>
        <v>01:30</v>
      </c>
    </row>
    <row r="323" spans="2:7" x14ac:dyDescent="0.2">
      <c r="C323" s="162">
        <f>FAMILY!$S$66</f>
        <v>43791</v>
      </c>
      <c r="D323" s="163">
        <f ca="1">FAMILY!$R$71</f>
        <v>0.4826388888888889</v>
      </c>
      <c r="E323" s="164" t="str">
        <f ca="1">INDIRECT("FAMILY!S71")</f>
        <v>TOURIST, THE</v>
      </c>
      <c r="F323" s="165">
        <f ca="1">INDIRECT("ACTION!T71")</f>
        <v>111</v>
      </c>
      <c r="G323" s="58" t="str">
        <f ca="1">FAMILY!$U$71</f>
        <v>01:45</v>
      </c>
    </row>
    <row r="324" spans="2:7" x14ac:dyDescent="0.2">
      <c r="C324" s="162">
        <f>FAMILY!$S$66</f>
        <v>43791</v>
      </c>
      <c r="D324" s="163">
        <f ca="1">FAMILY!$R$72</f>
        <v>0.55555555555555558</v>
      </c>
      <c r="E324" s="164" t="str">
        <f ca="1">INDIRECT("FAMILY!S72")</f>
        <v xml:space="preserve">PLUISJE </v>
      </c>
      <c r="F324" s="165">
        <f ca="1">INDIRECT("ACTION!T72")</f>
        <v>116</v>
      </c>
      <c r="G324" s="58" t="str">
        <f ca="1">FAMILY!$U$72</f>
        <v>01:25</v>
      </c>
    </row>
    <row r="325" spans="2:7" x14ac:dyDescent="0.2">
      <c r="C325" s="162">
        <f>FAMILY!$S$66</f>
        <v>43791</v>
      </c>
      <c r="D325" s="163">
        <f ca="1">FAMILY!$R$73</f>
        <v>0.61458333333333337</v>
      </c>
      <c r="E325" s="164" t="str">
        <f ca="1">INDIRECT("FAMILY!S73")</f>
        <v>SAMBA</v>
      </c>
      <c r="F325" s="165">
        <f ca="1">INDIRECT("ACTION!T73")</f>
        <v>91</v>
      </c>
      <c r="G325" s="58" t="str">
        <f ca="1">FAMILY!$U$73</f>
        <v>02:00</v>
      </c>
    </row>
    <row r="326" spans="2:7" x14ac:dyDescent="0.2">
      <c r="C326" s="162">
        <f>FAMILY!$S$66</f>
        <v>43791</v>
      </c>
      <c r="D326" s="163">
        <f ca="1">FAMILY!$R$74</f>
        <v>0.69791666666666674</v>
      </c>
      <c r="E326" s="164" t="str">
        <f ca="1">INDIRECT("FAMILY!S74")</f>
        <v>BOOK CLUB</v>
      </c>
      <c r="F326" s="165">
        <f ca="1">INDIRECT("ACTION!T74")</f>
        <v>101</v>
      </c>
      <c r="G326" s="58" t="str">
        <f ca="1">FAMILY!$U$74</f>
        <v>01:45</v>
      </c>
    </row>
    <row r="327" spans="2:7" x14ac:dyDescent="0.2">
      <c r="C327" s="162">
        <f>FAMILY!$S$66</f>
        <v>43791</v>
      </c>
      <c r="D327" s="163">
        <f ca="1">FAMILY!$R$75</f>
        <v>0.77083333333333337</v>
      </c>
      <c r="E327" s="164" t="str">
        <f ca="1">INDIRECT("FAMILY!S75")</f>
        <v>TAD, THE LOST EXPLORER (NL)</v>
      </c>
      <c r="F327" s="165">
        <f ca="1">INDIRECT("ACTION!T75")</f>
        <v>118</v>
      </c>
      <c r="G327" s="58" t="str">
        <f ca="1">FAMILY!$U$75</f>
        <v>01:30</v>
      </c>
    </row>
    <row r="328" spans="2:7" x14ac:dyDescent="0.2">
      <c r="C328" s="111">
        <f>FAMILY!$S$66</f>
        <v>43791</v>
      </c>
      <c r="D328" s="138">
        <f>FAMILY!$R$76</f>
        <v>0.83333333333333337</v>
      </c>
      <c r="E328" s="112" t="str">
        <f ca="1">INDIRECT("FAMILY!S76")</f>
        <v>WEDDING RINGER, THE</v>
      </c>
      <c r="F328" s="113">
        <f ca="1">INDIRECT("ACTION!T76")</f>
        <v>116</v>
      </c>
      <c r="G328" s="58" t="str">
        <f ca="1">FAMILY!$U$76</f>
        <v>01:40</v>
      </c>
    </row>
    <row r="329" spans="2:7" x14ac:dyDescent="0.2">
      <c r="C329" s="162">
        <f>FAMILY!$S$66</f>
        <v>43791</v>
      </c>
      <c r="D329" s="163">
        <f ca="1">FAMILY!$R$77</f>
        <v>0.90277777777777779</v>
      </c>
      <c r="E329" s="164" t="str">
        <f ca="1">INDIRECT("FAMILY!S77")</f>
        <v xml:space="preserve">THE LEGEND OF LONGWOOD </v>
      </c>
      <c r="F329" s="165">
        <f ca="1">INDIRECT("ACTION!T77")</f>
        <v>118</v>
      </c>
      <c r="G329" s="58" t="str">
        <f ca="1">FAMILY!$U$77</f>
        <v>01:40</v>
      </c>
    </row>
    <row r="330" spans="2:7" x14ac:dyDescent="0.2">
      <c r="C330" s="162">
        <f>FAMILY!$S$66</f>
        <v>43791</v>
      </c>
      <c r="D330" s="163">
        <f ca="1">FAMILY!$R$78</f>
        <v>0.97222222222222221</v>
      </c>
      <c r="E330" s="164" t="str">
        <f ca="1">INDIRECT("FAMILY!S78")</f>
        <v>HOT STUFF (1979)</v>
      </c>
      <c r="F330" s="165">
        <f ca="1">INDIRECT("ACTION!T78")</f>
        <v>116</v>
      </c>
      <c r="G330" s="58" t="str">
        <f ca="1">FAMILY!$U$78</f>
        <v>01:30</v>
      </c>
    </row>
    <row r="331" spans="2:7" x14ac:dyDescent="0.2">
      <c r="C331" s="162">
        <f>FAMILY!$S$66</f>
        <v>43791</v>
      </c>
      <c r="D331" s="163">
        <f ca="1">FAMILY!$R$79</f>
        <v>3.4722222222222321E-2</v>
      </c>
      <c r="E331" s="164" t="str">
        <f ca="1">INDIRECT("FAMILY!S79")</f>
        <v>TUVALU</v>
      </c>
      <c r="F331" s="165">
        <f ca="1">INDIRECT("ACTION!T79")</f>
        <v>118</v>
      </c>
      <c r="G331" s="58" t="str">
        <f ca="1">FAMILY!$U$79</f>
        <v>01:30</v>
      </c>
    </row>
    <row r="332" spans="2:7" x14ac:dyDescent="0.2">
      <c r="C332" s="162">
        <f>FAMILY!$S$66</f>
        <v>43791</v>
      </c>
      <c r="D332" s="163">
        <f ca="1">FAMILY!$R$80</f>
        <v>9.7222222222222321E-2</v>
      </c>
      <c r="E332" s="164" t="str">
        <f ca="1">INDIRECT("FAMILY!S80")</f>
        <v>LUCKY TROUBLE</v>
      </c>
      <c r="F332" s="165">
        <f ca="1">INDIRECT("ACTION!T80")</f>
        <v>83</v>
      </c>
      <c r="G332" s="58" t="str">
        <f ca="1">FAMILY!$U$80</f>
        <v>01:40</v>
      </c>
    </row>
    <row r="333" spans="2:7" x14ac:dyDescent="0.2">
      <c r="C333" s="162">
        <f>FAMILY!$S$66</f>
        <v>43791</v>
      </c>
      <c r="D333" s="163">
        <f ca="1">FAMILY!$R$81</f>
        <v>0.16666666666666674</v>
      </c>
      <c r="E333" s="164" t="str">
        <f ca="1">INDIRECT("FAMILY!S81")</f>
        <v>BIG ASK, THE</v>
      </c>
      <c r="F333" s="165">
        <f ca="1">INDIRECT("ACTION!T81")</f>
        <v>121</v>
      </c>
      <c r="G333" s="58" t="str">
        <f ca="1">FAMILY!$U$81</f>
        <v>01:30</v>
      </c>
    </row>
    <row r="334" spans="2:7" ht="13.5" thickBot="1" x14ac:dyDescent="0.25">
      <c r="B334" s="73"/>
      <c r="C334" s="166">
        <f>FAMILY!$S$66</f>
        <v>43791</v>
      </c>
      <c r="D334" s="167">
        <f ca="1">FAMILY!$R$82</f>
        <v>0.22916666666666674</v>
      </c>
      <c r="E334" s="168" t="str">
        <f ca="1">INDIRECT("FAMILY!S82")</f>
        <v>RICHARD'S WEDDING</v>
      </c>
      <c r="F334" s="169">
        <f ca="1">INDIRECT("ACTION!T82")</f>
        <v>0</v>
      </c>
      <c r="G334" s="58" t="str">
        <f ca="1">FAMILY!$U$82</f>
        <v>01:30</v>
      </c>
    </row>
    <row r="335" spans="2:7" x14ac:dyDescent="0.2">
      <c r="B335" s="50" t="s">
        <v>5</v>
      </c>
      <c r="C335" s="170">
        <f>FAMILY!$W$66</f>
        <v>43792</v>
      </c>
      <c r="D335" s="163">
        <f ca="1">FAMILY!$V$68</f>
        <v>0.2916666666666668</v>
      </c>
      <c r="E335" s="164" t="str">
        <f ca="1">INDIRECT("FAMILY!W68")</f>
        <v xml:space="preserve">KLARA EN DE GEKKE KOEIEN </v>
      </c>
      <c r="F335" s="165">
        <f ca="1">INDIRECT("ACTION!X68")</f>
        <v>88</v>
      </c>
      <c r="G335" s="58" t="str">
        <f ca="1">FAMILY!$Y$68</f>
        <v>01:10</v>
      </c>
    </row>
    <row r="336" spans="2:7" x14ac:dyDescent="0.2">
      <c r="C336" s="170">
        <f>FAMILY!$W$66</f>
        <v>43792</v>
      </c>
      <c r="D336" s="163">
        <f ca="1">FAMILY!$V$69</f>
        <v>0.3402777777777779</v>
      </c>
      <c r="E336" s="164" t="str">
        <f ca="1">INDIRECT("FAMILY!W69")</f>
        <v xml:space="preserve">CASPER &amp; EMMA, BESTE VRIENDJES </v>
      </c>
      <c r="F336" s="165">
        <f ca="1">INDIRECT("ACTION!X69")</f>
        <v>88</v>
      </c>
      <c r="G336" s="58" t="str">
        <f ca="1">FAMILY!$Y$69</f>
        <v>01:20</v>
      </c>
    </row>
    <row r="337" spans="2:7" x14ac:dyDescent="0.2">
      <c r="C337" s="170">
        <f>FAMILY!$W$66</f>
        <v>43792</v>
      </c>
      <c r="D337" s="163">
        <f ca="1">FAMILY!$V$70</f>
        <v>0.39583333333333343</v>
      </c>
      <c r="E337" s="164" t="str">
        <f ca="1">INDIRECT("FAMILY!W70")</f>
        <v xml:space="preserve">UILENBAL (NL) </v>
      </c>
      <c r="F337" s="165">
        <f ca="1">INDIRECT("ACTION!X70")</f>
        <v>101</v>
      </c>
      <c r="G337" s="58" t="str">
        <f ca="1">FAMILY!$Y$70</f>
        <v>01:25</v>
      </c>
    </row>
    <row r="338" spans="2:7" x14ac:dyDescent="0.2">
      <c r="C338" s="170">
        <f>FAMILY!$W$66</f>
        <v>43792</v>
      </c>
      <c r="D338" s="163">
        <f ca="1">FAMILY!$V$71</f>
        <v>0.45486111111111122</v>
      </c>
      <c r="E338" s="164" t="str">
        <f ca="1">INDIRECT("FAMILY!W71")</f>
        <v xml:space="preserve">BIBI &amp; TINA 1 </v>
      </c>
      <c r="F338" s="165">
        <f ca="1">INDIRECT("ACTION!X71")</f>
        <v>124</v>
      </c>
      <c r="G338" s="58" t="str">
        <f ca="1">FAMILY!$Y$71</f>
        <v>01:45</v>
      </c>
    </row>
    <row r="339" spans="2:7" x14ac:dyDescent="0.2">
      <c r="C339" s="170">
        <f>FAMILY!$W$66</f>
        <v>43792</v>
      </c>
      <c r="D339" s="163">
        <f ca="1">FAMILY!$V$72</f>
        <v>0.5277777777777779</v>
      </c>
      <c r="E339" s="164" t="str">
        <f ca="1">INDIRECT("FAMILY!W72")</f>
        <v>MY BEST FRIEND'S WEDDING (1997)</v>
      </c>
      <c r="F339" s="165">
        <f ca="1">INDIRECT("ACTION!X72")</f>
        <v>97</v>
      </c>
      <c r="G339" s="58" t="str">
        <f ca="1">FAMILY!$Y$72</f>
        <v>01:45</v>
      </c>
    </row>
    <row r="340" spans="2:7" x14ac:dyDescent="0.2">
      <c r="C340" s="170">
        <f>FAMILY!$W$66</f>
        <v>43792</v>
      </c>
      <c r="D340" s="163">
        <f ca="1">FAMILY!$V$73</f>
        <v>0.60069444444444453</v>
      </c>
      <c r="E340" s="164" t="str">
        <f ca="1">INDIRECT("FAMILY!W73")</f>
        <v>PIXELS</v>
      </c>
      <c r="F340" s="165">
        <f ca="1">INDIRECT("ACTION!X73")</f>
        <v>87</v>
      </c>
      <c r="G340" s="58" t="str">
        <f ca="1">FAMILY!$Y$73</f>
        <v>01:45</v>
      </c>
    </row>
    <row r="341" spans="2:7" x14ac:dyDescent="0.2">
      <c r="C341" s="170">
        <f>FAMILY!$W$66</f>
        <v>43792</v>
      </c>
      <c r="D341" s="163">
        <f ca="1">FAMILY!$V$74</f>
        <v>0.67361111111111116</v>
      </c>
      <c r="E341" s="164" t="str">
        <f ca="1">INDIRECT("FAMILY!W74")</f>
        <v>TOURIST, THE</v>
      </c>
      <c r="F341" s="165">
        <f ca="1">INDIRECT("ACTION!X74")</f>
        <v>86</v>
      </c>
      <c r="G341" s="58" t="str">
        <f ca="1">FAMILY!$Y$74</f>
        <v>01:45</v>
      </c>
    </row>
    <row r="342" spans="2:7" x14ac:dyDescent="0.2">
      <c r="C342" s="170">
        <f>FAMILY!$W$66</f>
        <v>43792</v>
      </c>
      <c r="D342" s="163">
        <f ca="1">FAMILY!$V$75</f>
        <v>0.74652777777777779</v>
      </c>
      <c r="E342" s="164" t="str">
        <f ca="1">INDIRECT("FAMILY!W75")</f>
        <v>WHAT WOMEN WANT</v>
      </c>
      <c r="F342" s="165">
        <f ca="1">INDIRECT("ACTION!X75")</f>
        <v>89</v>
      </c>
      <c r="G342" s="58" t="str">
        <f ca="1">FAMILY!$Y$75</f>
        <v>02:05</v>
      </c>
    </row>
    <row r="343" spans="2:7" x14ac:dyDescent="0.2">
      <c r="C343" s="114">
        <f>FAMILY!$W$66</f>
        <v>43792</v>
      </c>
      <c r="D343" s="138">
        <f>FAMILY!$V$76</f>
        <v>0.83333333333333337</v>
      </c>
      <c r="E343" s="112" t="str">
        <f ca="1">INDIRECT("FAMILY!W76")</f>
        <v xml:space="preserve">HALLO BUNGALOW </v>
      </c>
      <c r="F343" s="113">
        <f ca="1">INDIRECT("ACTION!X76")</f>
        <v>89</v>
      </c>
      <c r="G343" s="58" t="str">
        <f ca="1">FAMILY!$Y$76</f>
        <v>01:35</v>
      </c>
    </row>
    <row r="344" spans="2:7" x14ac:dyDescent="0.2">
      <c r="C344" s="170">
        <f>FAMILY!$W$66</f>
        <v>43792</v>
      </c>
      <c r="D344" s="163">
        <f ca="1">FAMILY!$V$77</f>
        <v>0.89930555555555558</v>
      </c>
      <c r="E344" s="164" t="str">
        <f ca="1">INDIRECT("FAMILY!W77")</f>
        <v>CABLE GUY, THE</v>
      </c>
      <c r="F344" s="165">
        <f ca="1">INDIRECT("ACTION!X77")</f>
        <v>101</v>
      </c>
      <c r="G344" s="58" t="str">
        <f ca="1">FAMILY!$Y$77</f>
        <v>01:35</v>
      </c>
    </row>
    <row r="345" spans="2:7" x14ac:dyDescent="0.2">
      <c r="C345" s="170">
        <f>FAMILY!$W$66</f>
        <v>43792</v>
      </c>
      <c r="D345" s="163">
        <f ca="1">FAMILY!$V$78</f>
        <v>0.96527777777777779</v>
      </c>
      <c r="E345" s="164" t="str">
        <f ca="1">INDIRECT("FAMILY!W78")</f>
        <v>SEX TAPE (10)</v>
      </c>
      <c r="F345" s="165">
        <f ca="1">INDIRECT("ACTION!X78")</f>
        <v>96</v>
      </c>
      <c r="G345" s="58" t="str">
        <f ca="1">FAMILY!$Y$78</f>
        <v>01:35</v>
      </c>
    </row>
    <row r="346" spans="2:7" x14ac:dyDescent="0.2">
      <c r="C346" s="170">
        <f>FAMILY!$W$66</f>
        <v>43792</v>
      </c>
      <c r="D346" s="163">
        <f ca="1">FAMILY!$V$79</f>
        <v>3.125E-2</v>
      </c>
      <c r="E346" s="164" t="str">
        <f ca="1">INDIRECT("FAMILY!W79")</f>
        <v>10 RULES FOR FALLING IN LOVE</v>
      </c>
      <c r="F346" s="165">
        <f ca="1">INDIRECT("ACTION!X79")</f>
        <v>136</v>
      </c>
      <c r="G346" s="58" t="str">
        <f ca="1">FAMILY!$Y$79</f>
        <v>01:35</v>
      </c>
    </row>
    <row r="347" spans="2:7" x14ac:dyDescent="0.2">
      <c r="C347" s="170">
        <f>FAMILY!$W$66</f>
        <v>43792</v>
      </c>
      <c r="D347" s="163">
        <f ca="1">FAMILY!$V$80</f>
        <v>9.7222222222222224E-2</v>
      </c>
      <c r="E347" s="164" t="str">
        <f ca="1">INDIRECT("FAMILY!W80")</f>
        <v xml:space="preserve">HARTENSTRAAT </v>
      </c>
      <c r="F347" s="165">
        <f ca="1">INDIRECT("ACTION!X80")</f>
        <v>104</v>
      </c>
      <c r="G347" s="58" t="str">
        <f ca="1">FAMILY!$Y$80</f>
        <v>01:30</v>
      </c>
    </row>
    <row r="348" spans="2:7" x14ac:dyDescent="0.2">
      <c r="C348" s="170">
        <f>FAMILY!$W$66</f>
        <v>43792</v>
      </c>
      <c r="D348" s="163">
        <f ca="1">FAMILY!$V$81</f>
        <v>0.15972222222222221</v>
      </c>
      <c r="E348" s="164" t="str">
        <f ca="1">INDIRECT("FAMILY!W81")</f>
        <v>CHEAP DETECTIVE, THE</v>
      </c>
      <c r="F348" s="165">
        <f ca="1">INDIRECT("ACTION!X81")</f>
        <v>116</v>
      </c>
      <c r="G348" s="58" t="str">
        <f ca="1">FAMILY!$Y$81</f>
        <v>01:30</v>
      </c>
    </row>
    <row r="349" spans="2:7" ht="13.5" thickBot="1" x14ac:dyDescent="0.25">
      <c r="B349" s="70"/>
      <c r="C349" s="171">
        <f>FAMILY!$W$66</f>
        <v>43792</v>
      </c>
      <c r="D349" s="167">
        <f ca="1">FAMILY!$V$82</f>
        <v>0.22222222222222221</v>
      </c>
      <c r="E349" s="168" t="str">
        <f ca="1">INDIRECT("FAMILY!W82")</f>
        <v xml:space="preserve">SPOKENJAGERS </v>
      </c>
      <c r="F349" s="169">
        <f ca="1">INDIRECT("ACTION!X82")</f>
        <v>0</v>
      </c>
      <c r="G349" s="58" t="str">
        <f ca="1">FAMILY!$Y$82</f>
        <v>01:40</v>
      </c>
    </row>
    <row r="350" spans="2:7" x14ac:dyDescent="0.2">
      <c r="B350" s="50" t="s">
        <v>6</v>
      </c>
      <c r="C350" s="170">
        <f>FAMILY!$AA$66</f>
        <v>43793</v>
      </c>
      <c r="D350" s="163">
        <f ca="1">FAMILY!$Z$68</f>
        <v>0.29166666666666674</v>
      </c>
      <c r="E350" s="164" t="str">
        <f ca="1">INDIRECT("FAMILY!AA68")</f>
        <v xml:space="preserve">BIBI &amp; TINA 2 - LIEFDE EN DIEFSTAL OP DE MANEGE </v>
      </c>
      <c r="F350" s="165">
        <f ca="1">INDIRECT("ACTION!AB68")</f>
        <v>106</v>
      </c>
      <c r="G350" s="58" t="str">
        <f ca="1">FAMILY!$AC$68</f>
        <v>01:50</v>
      </c>
    </row>
    <row r="351" spans="2:7" x14ac:dyDescent="0.2">
      <c r="C351" s="170">
        <f>FAMILY!$AA$66</f>
        <v>43793</v>
      </c>
      <c r="D351" s="163">
        <f ca="1">FAMILY!$Z$69</f>
        <v>0.36805555555555564</v>
      </c>
      <c r="E351" s="164" t="str">
        <f ca="1">INDIRECT("FAMILY!AA69")</f>
        <v>COMET</v>
      </c>
      <c r="F351" s="165">
        <f ca="1">INDIRECT("ACTION!AB69")</f>
        <v>88</v>
      </c>
      <c r="G351" s="58" t="str">
        <f ca="1">FAMILY!$AC$69</f>
        <v>01:30</v>
      </c>
    </row>
    <row r="352" spans="2:7" x14ac:dyDescent="0.2">
      <c r="C352" s="170">
        <f>FAMILY!$AA$66</f>
        <v>43793</v>
      </c>
      <c r="D352" s="163">
        <f ca="1">FAMILY!$Z$70</f>
        <v>0.43055555555555564</v>
      </c>
      <c r="E352" s="164" t="str">
        <f ca="1">INDIRECT("FAMILY!AA70")</f>
        <v>SANCTUARY</v>
      </c>
      <c r="F352" s="165">
        <f ca="1">INDIRECT("ACTION!AB70")</f>
        <v>87</v>
      </c>
      <c r="G352" s="58" t="str">
        <f ca="1">FAMILY!$AC$70</f>
        <v>01:30</v>
      </c>
    </row>
    <row r="353" spans="2:7" x14ac:dyDescent="0.2">
      <c r="C353" s="170">
        <f>FAMILY!$AA$66</f>
        <v>43793</v>
      </c>
      <c r="D353" s="163">
        <f ca="1">FAMILY!$Z$71</f>
        <v>0.49305555555555564</v>
      </c>
      <c r="E353" s="164" t="str">
        <f ca="1">INDIRECT("FAMILY!AA71")</f>
        <v xml:space="preserve">BIBI &amp; TINA 1 </v>
      </c>
      <c r="F353" s="165">
        <f ca="1">INDIRECT("ACTION!AB71")</f>
        <v>92</v>
      </c>
      <c r="G353" s="58" t="str">
        <f ca="1">FAMILY!$AC$71</f>
        <v>01:45</v>
      </c>
    </row>
    <row r="354" spans="2:7" x14ac:dyDescent="0.2">
      <c r="C354" s="170">
        <f>FAMILY!$AA$66</f>
        <v>43793</v>
      </c>
      <c r="D354" s="163">
        <f ca="1">FAMILY!$Z$72</f>
        <v>0.56597222222222232</v>
      </c>
      <c r="E354" s="164" t="str">
        <f ca="1">INDIRECT("FAMILY!AA72")</f>
        <v>YOUTH IN OREGON</v>
      </c>
      <c r="F354" s="165">
        <f ca="1">INDIRECT("ACTION!AB72")</f>
        <v>103</v>
      </c>
      <c r="G354" s="58" t="str">
        <f ca="1">FAMILY!$AC$72</f>
        <v>01:40</v>
      </c>
    </row>
    <row r="355" spans="2:7" x14ac:dyDescent="0.2">
      <c r="C355" s="170">
        <f>FAMILY!$AA$66</f>
        <v>43793</v>
      </c>
      <c r="D355" s="163">
        <f ca="1">FAMILY!$Z$73</f>
        <v>0.63541666666666674</v>
      </c>
      <c r="E355" s="164" t="str">
        <f ca="1">INDIRECT("FAMILY!AA73")</f>
        <v>ARMY OF ONE</v>
      </c>
      <c r="F355" s="165">
        <f ca="1">INDIRECT("ACTION!AB73")</f>
        <v>87</v>
      </c>
      <c r="G355" s="58" t="str">
        <f ca="1">FAMILY!$AC$73</f>
        <v>01:30</v>
      </c>
    </row>
    <row r="356" spans="2:7" x14ac:dyDescent="0.2">
      <c r="C356" s="170">
        <f>FAMILY!$AA$66</f>
        <v>43793</v>
      </c>
      <c r="D356" s="163">
        <f ca="1">FAMILY!$Z$74</f>
        <v>0.69791666666666674</v>
      </c>
      <c r="E356" s="164" t="str">
        <f ca="1">INDIRECT("FAMILY!AA74")</f>
        <v>CAYMAN WENT</v>
      </c>
      <c r="F356" s="165">
        <f ca="1">INDIRECT("ACTION!AB74")</f>
        <v>83</v>
      </c>
      <c r="G356" s="58" t="str">
        <f ca="1">FAMILY!$AC$74</f>
        <v>01:30</v>
      </c>
    </row>
    <row r="357" spans="2:7" x14ac:dyDescent="0.2">
      <c r="C357" s="170">
        <f>FAMILY!$AA$66</f>
        <v>43793</v>
      </c>
      <c r="D357" s="163">
        <f ca="1">FAMILY!$Z$75</f>
        <v>0.76041666666666674</v>
      </c>
      <c r="E357" s="164" t="str">
        <f ca="1">INDIRECT("FAMILY!AA75")</f>
        <v>AVENTURES EXTRAORDINAIRES D'ADÈLE BLANC-SEC, LES</v>
      </c>
      <c r="F357" s="165">
        <f ca="1">INDIRECT("ACTION!AB75")</f>
        <v>106</v>
      </c>
      <c r="G357" s="58" t="str">
        <f ca="1">FAMILY!$AC$75</f>
        <v>01:45</v>
      </c>
    </row>
    <row r="358" spans="2:7" x14ac:dyDescent="0.2">
      <c r="C358" s="114">
        <f>FAMILY!$AA$66</f>
        <v>43793</v>
      </c>
      <c r="D358" s="138">
        <f>FAMILY!$Z$76</f>
        <v>0.83333333333333337</v>
      </c>
      <c r="E358" s="112" t="str">
        <f ca="1">INDIRECT("FAMILY!AA76")</f>
        <v>RAT RACE</v>
      </c>
      <c r="F358" s="113">
        <f ca="1">INDIRECT("ACTION!AB76")</f>
        <v>91</v>
      </c>
      <c r="G358" s="58" t="str">
        <f ca="1">FAMILY!$AC$76</f>
        <v>01:50</v>
      </c>
    </row>
    <row r="359" spans="2:7" x14ac:dyDescent="0.2">
      <c r="C359" s="170">
        <f>FAMILY!$AA$66</f>
        <v>43793</v>
      </c>
      <c r="D359" s="163">
        <f ca="1">FAMILY!$Z$77</f>
        <v>0.90972222222222232</v>
      </c>
      <c r="E359" s="164" t="str">
        <f ca="1">INDIRECT("FAMILY!AA77")</f>
        <v>DYING IN ATHENS</v>
      </c>
      <c r="F359" s="165">
        <f ca="1">INDIRECT("ACTION!AB77")</f>
        <v>119</v>
      </c>
      <c r="G359" s="58" t="str">
        <f ca="1">FAMILY!$AC$77</f>
        <v>01:40</v>
      </c>
    </row>
    <row r="360" spans="2:7" x14ac:dyDescent="0.2">
      <c r="C360" s="170">
        <f>FAMILY!$AA$66</f>
        <v>43793</v>
      </c>
      <c r="D360" s="163">
        <f ca="1">FAMILY!$Z$78</f>
        <v>0.97916666666666674</v>
      </c>
      <c r="E360" s="164" t="str">
        <f ca="1">INDIRECT("FAMILY!AA78")</f>
        <v>FACEBOOM</v>
      </c>
      <c r="F360" s="165">
        <f ca="1">INDIRECT("ACTION!AB78")</f>
        <v>88</v>
      </c>
      <c r="G360" s="58" t="str">
        <f ca="1">FAMILY!$AC$78</f>
        <v>01:55</v>
      </c>
    </row>
    <row r="361" spans="2:7" x14ac:dyDescent="0.2">
      <c r="C361" s="170">
        <f>FAMILY!$AA$66</f>
        <v>43793</v>
      </c>
      <c r="D361" s="163">
        <f ca="1">FAMILY!$Z$79</f>
        <v>5.9027777777777901E-2</v>
      </c>
      <c r="E361" s="164" t="str">
        <f ca="1">INDIRECT("FAMILY!AA79")</f>
        <v>GOOD NEIGHBOR SAM</v>
      </c>
      <c r="F361" s="165">
        <f ca="1">INDIRECT("ACTION!AB79")</f>
        <v>96</v>
      </c>
      <c r="G361" s="58" t="str">
        <f ca="1">FAMILY!$AC$79</f>
        <v>02:10</v>
      </c>
    </row>
    <row r="362" spans="2:7" x14ac:dyDescent="0.2">
      <c r="C362" s="170">
        <f>FAMILY!$AA$66</f>
        <v>43793</v>
      </c>
      <c r="D362" s="163">
        <f ca="1">FAMILY!$Z$80</f>
        <v>0.14930555555555569</v>
      </c>
      <c r="E362" s="164" t="str">
        <f ca="1">INDIRECT("FAMILY!AA80")</f>
        <v>LOST AND FOUND (1979)</v>
      </c>
      <c r="F362" s="165">
        <f ca="1">INDIRECT("ACTION!AB80")</f>
        <v>94</v>
      </c>
      <c r="G362" s="58" t="str">
        <f ca="1">FAMILY!$AC$80</f>
        <v>01:45</v>
      </c>
    </row>
    <row r="363" spans="2:7" x14ac:dyDescent="0.2">
      <c r="C363" s="170">
        <f>FAMILY!$AA$66</f>
        <v>43793</v>
      </c>
      <c r="D363" s="163">
        <f ca="1">FAMILY!$Z$81</f>
        <v>0.22222222222222238</v>
      </c>
      <c r="E363" s="164" t="str">
        <f ca="1">INDIRECT("FAMILY!AA81")</f>
        <v>VANIGLIA E CIOCCOLATO</v>
      </c>
      <c r="F363" s="165">
        <f ca="1">INDIRECT("ACTION!AB81")</f>
        <v>71</v>
      </c>
      <c r="G363" s="58" t="str">
        <f ca="1">FAMILY!$AC$81</f>
        <v>01:40</v>
      </c>
    </row>
    <row r="364" spans="2:7" ht="13.5" thickBot="1" x14ac:dyDescent="0.25">
      <c r="B364" s="70"/>
      <c r="C364" s="171">
        <f>FAMILY!$AA$66</f>
        <v>43793</v>
      </c>
      <c r="D364" s="167">
        <f ca="1">FAMILY!$Z$82</f>
        <v>0.2916666666666668</v>
      </c>
      <c r="E364" s="168">
        <f ca="1">INDIRECT("FAMILY!AA82")</f>
        <v>0</v>
      </c>
      <c r="F364" s="169">
        <f ca="1">INDIRECT("ACTION!AB82")</f>
        <v>89</v>
      </c>
      <c r="G364" s="58" t="str">
        <f ca="1">FAMILY!$AC$82</f>
        <v>00:00</v>
      </c>
    </row>
    <row r="365" spans="2:7" x14ac:dyDescent="0.2">
      <c r="B365" s="55" t="s">
        <v>1</v>
      </c>
      <c r="C365" s="176">
        <f>FAMILY!$C$86</f>
        <v>43794</v>
      </c>
      <c r="D365" s="163">
        <f ca="1">FAMILY!$B$88</f>
        <v>0.2916666666666668</v>
      </c>
      <c r="E365" s="164" t="str">
        <f ca="1">INDIRECT("FAMILY!C88")</f>
        <v>IDEAL HOME</v>
      </c>
      <c r="F365" s="165">
        <f ca="1">INDIRECT("ACTION!D88")</f>
        <v>91</v>
      </c>
      <c r="G365" s="58" t="str">
        <f ca="1">FAMILY!$E$88</f>
        <v>01:30</v>
      </c>
    </row>
    <row r="366" spans="2:7" x14ac:dyDescent="0.2">
      <c r="B366" s="55"/>
      <c r="C366" s="176">
        <f>FAMILY!$C$86</f>
        <v>43794</v>
      </c>
      <c r="D366" s="163">
        <f ca="1">FAMILY!$B$89</f>
        <v>0.3541666666666668</v>
      </c>
      <c r="E366" s="164" t="str">
        <f ca="1">INDIRECT("FAMILY!C89")</f>
        <v>321 FRANKIE GO BOOM</v>
      </c>
      <c r="F366" s="165">
        <f ca="1">INDIRECT("ACTION!D89")</f>
        <v>101</v>
      </c>
      <c r="G366" s="58" t="str">
        <f ca="1">FAMILY!$E$89</f>
        <v>01:30</v>
      </c>
    </row>
    <row r="367" spans="2:7" x14ac:dyDescent="0.2">
      <c r="B367" s="55"/>
      <c r="C367" s="176">
        <f>FAMILY!$C$86</f>
        <v>43794</v>
      </c>
      <c r="D367" s="163">
        <f ca="1">FAMILY!$B$90</f>
        <v>0.4166666666666668</v>
      </c>
      <c r="E367" s="164" t="str">
        <f ca="1">INDIRECT("FAMILY!C90")</f>
        <v>PREGGOLAND</v>
      </c>
      <c r="F367" s="165">
        <f ca="1">INDIRECT("ACTION!D90")</f>
        <v>91</v>
      </c>
      <c r="G367" s="58" t="str">
        <f ca="1">FAMILY!$E$90</f>
        <v>01:50</v>
      </c>
    </row>
    <row r="368" spans="2:7" x14ac:dyDescent="0.2">
      <c r="B368" s="55"/>
      <c r="C368" s="176">
        <f>FAMILY!$C$86</f>
        <v>43794</v>
      </c>
      <c r="D368" s="163">
        <f ca="1">FAMILY!$B$91</f>
        <v>0.49305555555555569</v>
      </c>
      <c r="E368" s="164" t="str">
        <f ca="1">INDIRECT("FAMILY!C91")</f>
        <v xml:space="preserve">CASPER EN EMMA 3 - OP SAFARI </v>
      </c>
      <c r="F368" s="165">
        <f ca="1">INDIRECT("ACTION!D91")</f>
        <v>81</v>
      </c>
      <c r="G368" s="58" t="str">
        <f ca="1">FAMILY!$E$91</f>
        <v>01:25</v>
      </c>
    </row>
    <row r="369" spans="2:7" x14ac:dyDescent="0.2">
      <c r="B369" s="55"/>
      <c r="C369" s="176">
        <f>FAMILY!$C$86</f>
        <v>43794</v>
      </c>
      <c r="D369" s="163">
        <f ca="1">FAMILY!$B$92</f>
        <v>0.55208333333333348</v>
      </c>
      <c r="E369" s="164" t="str">
        <f ca="1">INDIRECT("FAMILY!C92")</f>
        <v>LA CH'TITE FAMILLE</v>
      </c>
      <c r="F369" s="165">
        <f ca="1">INDIRECT("ACTION!D92")</f>
        <v>111</v>
      </c>
      <c r="G369" s="58" t="str">
        <f ca="1">FAMILY!$E$92</f>
        <v>01:45</v>
      </c>
    </row>
    <row r="370" spans="2:7" x14ac:dyDescent="0.2">
      <c r="B370" s="55"/>
      <c r="C370" s="176">
        <f>FAMILY!$C$86</f>
        <v>43794</v>
      </c>
      <c r="D370" s="163">
        <f ca="1">FAMILY!$B$93</f>
        <v>0.62500000000000011</v>
      </c>
      <c r="E370" s="164" t="str">
        <f ca="1">INDIRECT("FAMILY!C93")</f>
        <v xml:space="preserve">HALLO BUNGALOW </v>
      </c>
      <c r="F370" s="165">
        <f ca="1">INDIRECT("ACTION!D93")</f>
        <v>87</v>
      </c>
      <c r="G370" s="58" t="str">
        <f ca="1">FAMILY!$E$93</f>
        <v>01:35</v>
      </c>
    </row>
    <row r="371" spans="2:7" x14ac:dyDescent="0.2">
      <c r="B371" s="55"/>
      <c r="C371" s="176">
        <f>FAMILY!$C$86</f>
        <v>43794</v>
      </c>
      <c r="D371" s="163">
        <f ca="1">FAMILY!$B$94</f>
        <v>0.69097222222222232</v>
      </c>
      <c r="E371" s="164" t="str">
        <f ca="1">INDIRECT("FAMILY!C94")</f>
        <v xml:space="preserve">SPOKENJAGERS </v>
      </c>
      <c r="F371" s="165">
        <f ca="1">INDIRECT("ACTION!D94")</f>
        <v>94</v>
      </c>
      <c r="G371" s="58" t="str">
        <f ca="1">FAMILY!$E$94</f>
        <v>01:40</v>
      </c>
    </row>
    <row r="372" spans="2:7" x14ac:dyDescent="0.2">
      <c r="B372" s="55"/>
      <c r="C372" s="176">
        <f>FAMILY!$C$86</f>
        <v>43794</v>
      </c>
      <c r="D372" s="163">
        <f ca="1">FAMILY!$B$95</f>
        <v>0.76041666666666674</v>
      </c>
      <c r="E372" s="164" t="str">
        <f ca="1">INDIRECT("FAMILY!C95")</f>
        <v>BOOK CLUB</v>
      </c>
      <c r="F372" s="165">
        <f ca="1">INDIRECT("ACTION!D95")</f>
        <v>93</v>
      </c>
      <c r="G372" s="58" t="str">
        <f ca="1">FAMILY!$E$95</f>
        <v>01:45</v>
      </c>
    </row>
    <row r="373" spans="2:7" x14ac:dyDescent="0.2">
      <c r="B373" s="55"/>
      <c r="C373" s="115">
        <f>FAMILY!$C$86</f>
        <v>43794</v>
      </c>
      <c r="D373" s="138">
        <f>FAMILY!$B$96</f>
        <v>0.83333333333333337</v>
      </c>
      <c r="E373" s="112" t="str">
        <f ca="1">INDIRECT("FAMILY!C96")</f>
        <v>EXTRAORDINARY JOURNEY OF THE FAKIR, THE</v>
      </c>
      <c r="F373" s="113">
        <f ca="1">INDIRECT("ACTION!D96")</f>
        <v>91</v>
      </c>
      <c r="G373" s="58" t="str">
        <f ca="1">FAMILY!$E$96</f>
        <v>01:35</v>
      </c>
    </row>
    <row r="374" spans="2:7" x14ac:dyDescent="0.2">
      <c r="B374" s="55"/>
      <c r="C374" s="176">
        <f>FAMILY!$C$86</f>
        <v>43794</v>
      </c>
      <c r="D374" s="163">
        <f ca="1">FAMILY!$B$97</f>
        <v>0.89930555555555558</v>
      </c>
      <c r="E374" s="164" t="str">
        <f ca="1">INDIRECT("FAMILY!C97")</f>
        <v>HEAVY TRIP</v>
      </c>
      <c r="F374" s="165">
        <f ca="1">INDIRECT("ACTION!D97")</f>
        <v>89</v>
      </c>
      <c r="G374" s="58" t="str">
        <f ca="1">FAMILY!$E$97</f>
        <v>01:30</v>
      </c>
    </row>
    <row r="375" spans="2:7" x14ac:dyDescent="0.2">
      <c r="B375" s="55"/>
      <c r="C375" s="176">
        <f>FAMILY!$C$86</f>
        <v>43794</v>
      </c>
      <c r="D375" s="163">
        <f ca="1">FAMILY!$B$98</f>
        <v>0.96180555555555558</v>
      </c>
      <c r="E375" s="164" t="str">
        <f ca="1">INDIRECT("FAMILY!C98")</f>
        <v>BITE THE BULLET</v>
      </c>
      <c r="F375" s="165">
        <f ca="1">INDIRECT("ACTION!D98")</f>
        <v>101</v>
      </c>
      <c r="G375" s="58" t="str">
        <f ca="1">FAMILY!$E$98</f>
        <v>02:10</v>
      </c>
    </row>
    <row r="376" spans="2:7" x14ac:dyDescent="0.2">
      <c r="B376" s="55"/>
      <c r="C376" s="176">
        <f>FAMILY!$C$86</f>
        <v>43794</v>
      </c>
      <c r="D376" s="163">
        <f ca="1">FAMILY!$B$99</f>
        <v>5.2083333333333259E-2</v>
      </c>
      <c r="E376" s="164" t="str">
        <f ca="1">INDIRECT("FAMILY!C99")</f>
        <v>SINBAD AND THE EYE OF THE TIGER</v>
      </c>
      <c r="F376" s="165">
        <f ca="1">INDIRECT("ACTION!D99")</f>
        <v>136</v>
      </c>
      <c r="G376" s="58" t="str">
        <f ca="1">FAMILY!$E$99</f>
        <v>01:50</v>
      </c>
    </row>
    <row r="377" spans="2:7" x14ac:dyDescent="0.2">
      <c r="B377" s="55"/>
      <c r="C377" s="176">
        <f>FAMILY!$C$86</f>
        <v>43794</v>
      </c>
      <c r="D377" s="163">
        <f ca="1">FAMILY!$B$100</f>
        <v>0.12847222222222215</v>
      </c>
      <c r="E377" s="164" t="str">
        <f ca="1">INDIRECT("FAMILY!C100")</f>
        <v>LOST HORIZON (1973)</v>
      </c>
      <c r="F377" s="165">
        <f ca="1">INDIRECT("ACTION!D100")</f>
        <v>141</v>
      </c>
      <c r="G377" s="58" t="str">
        <f ca="1">FAMILY!$E$100</f>
        <v>02:15</v>
      </c>
    </row>
    <row r="378" spans="2:7" x14ac:dyDescent="0.2">
      <c r="B378" s="55"/>
      <c r="C378" s="176">
        <f>FAMILY!$C$86</f>
        <v>43794</v>
      </c>
      <c r="D378" s="163">
        <f ca="1">FAMILY!$B$101</f>
        <v>0.22222222222222215</v>
      </c>
      <c r="E378" s="164" t="str">
        <f ca="1">INDIRECT("FAMILY!C101")</f>
        <v xml:space="preserve">THE LEGEND OF LONGWOOD </v>
      </c>
      <c r="F378" s="165">
        <f ca="1">INDIRECT("ACTION!D101")</f>
        <v>87</v>
      </c>
      <c r="G378" s="58" t="str">
        <f ca="1">FAMILY!$E$101</f>
        <v>01:40</v>
      </c>
    </row>
    <row r="379" spans="2:7" ht="13.5" thickBot="1" x14ac:dyDescent="0.25">
      <c r="B379" s="61"/>
      <c r="C379" s="177">
        <f>FAMILY!$C$86</f>
        <v>43794</v>
      </c>
      <c r="D379" s="167">
        <f ca="1">FAMILY!$B$102</f>
        <v>0.29166666666666657</v>
      </c>
      <c r="E379" s="168">
        <f ca="1">INDIRECT("FAMILY!C102")</f>
        <v>0</v>
      </c>
      <c r="F379" s="169">
        <f ca="1">INDIRECT("ACTION!D102")</f>
        <v>0</v>
      </c>
      <c r="G379" s="58" t="str">
        <f ca="1">FAMILY!$E$102</f>
        <v>00:00</v>
      </c>
    </row>
    <row r="380" spans="2:7" x14ac:dyDescent="0.2">
      <c r="B380" s="50" t="s">
        <v>0</v>
      </c>
      <c r="C380" s="162">
        <f>FAMILY!$G$86</f>
        <v>43795</v>
      </c>
      <c r="D380" s="163">
        <f ca="1">FAMILY!$F$88</f>
        <v>0.29166666666666657</v>
      </c>
      <c r="E380" s="164" t="str">
        <f ca="1">INDIRECT("FAMILY!G88")</f>
        <v>IT'S A DISASTER</v>
      </c>
      <c r="F380" s="165">
        <f ca="1">INDIRECT("ACTION!H88")</f>
        <v>101</v>
      </c>
      <c r="G380" s="58" t="str">
        <f ca="1">FAMILY!$I$88</f>
        <v>01:30</v>
      </c>
    </row>
    <row r="381" spans="2:7" x14ac:dyDescent="0.2">
      <c r="C381" s="162">
        <f>FAMILY!$G$86</f>
        <v>43795</v>
      </c>
      <c r="D381" s="163">
        <f ca="1">FAMILY!$F$89</f>
        <v>0.35416666666666657</v>
      </c>
      <c r="E381" s="164" t="str">
        <f ca="1">INDIRECT("FAMILY!G89")</f>
        <v>BANDSLAM</v>
      </c>
      <c r="F381" s="165">
        <f ca="1">INDIRECT("ACTION!H89")</f>
        <v>96</v>
      </c>
      <c r="G381" s="58" t="str">
        <f ca="1">FAMILY!$I$89</f>
        <v>01:50</v>
      </c>
    </row>
    <row r="382" spans="2:7" x14ac:dyDescent="0.2">
      <c r="C382" s="162">
        <f>FAMILY!$G$86</f>
        <v>43795</v>
      </c>
      <c r="D382" s="163">
        <f ca="1">FAMILY!$F$90</f>
        <v>0.43055555555555547</v>
      </c>
      <c r="E382" s="164" t="str">
        <f ca="1">INDIRECT("FAMILY!G90")</f>
        <v xml:space="preserve">DE VIJF EN DE PIRATENSCHAT </v>
      </c>
      <c r="F382" s="165">
        <f ca="1">INDIRECT("ACTION!H90")</f>
        <v>88</v>
      </c>
      <c r="G382" s="58" t="str">
        <f ca="1">FAMILY!$I$90</f>
        <v>01:35</v>
      </c>
    </row>
    <row r="383" spans="2:7" x14ac:dyDescent="0.2">
      <c r="C383" s="162">
        <f>FAMILY!$G$86</f>
        <v>43795</v>
      </c>
      <c r="D383" s="163">
        <f ca="1">FAMILY!$F$91</f>
        <v>0.49652777777777768</v>
      </c>
      <c r="E383" s="164" t="str">
        <f ca="1">INDIRECT("FAMILY!G91")</f>
        <v>CAYMAN WENT</v>
      </c>
      <c r="F383" s="165">
        <f ca="1">INDIRECT("ACTION!H91")</f>
        <v>101</v>
      </c>
      <c r="G383" s="58" t="str">
        <f ca="1">FAMILY!$I$91</f>
        <v>01:30</v>
      </c>
    </row>
    <row r="384" spans="2:7" x14ac:dyDescent="0.2">
      <c r="C384" s="162">
        <f>FAMILY!$G$86</f>
        <v>43795</v>
      </c>
      <c r="D384" s="163">
        <f ca="1">FAMILY!$F$92</f>
        <v>0.55902777777777768</v>
      </c>
      <c r="E384" s="164" t="str">
        <f ca="1">INDIRECT("FAMILY!G92")</f>
        <v xml:space="preserve">BIBI &amp; TINA 3 - JONGENS TEGEN DE MEIDEN </v>
      </c>
      <c r="F384" s="165">
        <f ca="1">INDIRECT("ACTION!H92")</f>
        <v>94</v>
      </c>
      <c r="G384" s="58" t="str">
        <f ca="1">FAMILY!$I$92</f>
        <v>01:50</v>
      </c>
    </row>
    <row r="385" spans="2:7" x14ac:dyDescent="0.2">
      <c r="C385" s="162">
        <f>FAMILY!$G$86</f>
        <v>43795</v>
      </c>
      <c r="D385" s="163">
        <f ca="1">FAMILY!$F$93</f>
        <v>0.63541666666666663</v>
      </c>
      <c r="E385" s="164" t="str">
        <f ca="1">INDIRECT("FAMILY!G93")</f>
        <v xml:space="preserve">PLUISJE </v>
      </c>
      <c r="F385" s="165">
        <f ca="1">INDIRECT("ACTION!H93")</f>
        <v>91</v>
      </c>
      <c r="G385" s="58" t="str">
        <f ca="1">FAMILY!$I$93</f>
        <v>01:25</v>
      </c>
    </row>
    <row r="386" spans="2:7" x14ac:dyDescent="0.2">
      <c r="C386" s="162">
        <f>FAMILY!$G$86</f>
        <v>43795</v>
      </c>
      <c r="D386" s="163">
        <f ca="1">FAMILY!$F$94</f>
        <v>0.69444444444444442</v>
      </c>
      <c r="E386" s="164" t="str">
        <f ca="1">INDIRECT("FAMILY!G94")</f>
        <v>AMERICAN IN CHINA, AN</v>
      </c>
      <c r="F386" s="165">
        <f ca="1">INDIRECT("ACTION!H94")</f>
        <v>88</v>
      </c>
      <c r="G386" s="58" t="str">
        <f ca="1">FAMILY!$I$94</f>
        <v>01:30</v>
      </c>
    </row>
    <row r="387" spans="2:7" x14ac:dyDescent="0.2">
      <c r="C387" s="162">
        <f>FAMILY!$G$86</f>
        <v>43795</v>
      </c>
      <c r="D387" s="163">
        <f ca="1">FAMILY!$F$95</f>
        <v>0.75694444444444442</v>
      </c>
      <c r="E387" s="164" t="str">
        <f ca="1">INDIRECT("FAMILY!G95")</f>
        <v>RAT RACE</v>
      </c>
      <c r="F387" s="165">
        <f ca="1">INDIRECT("ACTION!H95")</f>
        <v>91</v>
      </c>
      <c r="G387" s="58" t="str">
        <f ca="1">FAMILY!$I$95</f>
        <v>01:50</v>
      </c>
    </row>
    <row r="388" spans="2:7" x14ac:dyDescent="0.2">
      <c r="C388" s="111">
        <f>FAMILY!$G$86</f>
        <v>43795</v>
      </c>
      <c r="D388" s="138">
        <f>FAMILY!$F$96</f>
        <v>0.83333333333333337</v>
      </c>
      <c r="E388" s="112" t="str">
        <f ca="1">INDIRECT("FAMILY!G96")</f>
        <v xml:space="preserve">EASY A </v>
      </c>
      <c r="F388" s="113">
        <f ca="1">INDIRECT("ACTION!H96")</f>
        <v>94</v>
      </c>
      <c r="G388" s="58" t="str">
        <f ca="1">FAMILY!$I$96</f>
        <v>01:35</v>
      </c>
    </row>
    <row r="389" spans="2:7" x14ac:dyDescent="0.2">
      <c r="C389" s="162">
        <f>FAMILY!$G$86</f>
        <v>43795</v>
      </c>
      <c r="D389" s="163">
        <f ca="1">FAMILY!$F$97</f>
        <v>0.89930555555555558</v>
      </c>
      <c r="E389" s="164" t="str">
        <f ca="1">INDIRECT("FAMILY!G97")</f>
        <v xml:space="preserve">BLOED ZWEET EN TRANEN </v>
      </c>
      <c r="F389" s="165">
        <f ca="1">INDIRECT("ACTION!H97")</f>
        <v>62</v>
      </c>
      <c r="G389" s="58" t="str">
        <f ca="1">FAMILY!$I$97</f>
        <v>01:55</v>
      </c>
    </row>
    <row r="390" spans="2:7" x14ac:dyDescent="0.2">
      <c r="C390" s="162">
        <f>FAMILY!$G$86</f>
        <v>43795</v>
      </c>
      <c r="D390" s="163">
        <f ca="1">FAMILY!$F$98</f>
        <v>0.97916666666666674</v>
      </c>
      <c r="E390" s="164" t="str">
        <f ca="1">INDIRECT("FAMILY!G98")</f>
        <v>ARMY OF ONE</v>
      </c>
      <c r="F390" s="165">
        <f ca="1">INDIRECT("ACTION!H98")</f>
        <v>121</v>
      </c>
      <c r="G390" s="58" t="str">
        <f ca="1">FAMILY!$I$98</f>
        <v>01:30</v>
      </c>
    </row>
    <row r="391" spans="2:7" x14ac:dyDescent="0.2">
      <c r="C391" s="162">
        <f>FAMILY!$G$86</f>
        <v>43795</v>
      </c>
      <c r="D391" s="163">
        <f ca="1">FAMILY!$F$99</f>
        <v>4.1666666666666741E-2</v>
      </c>
      <c r="E391" s="164" t="str">
        <f ca="1">INDIRECT("FAMILY!G99")</f>
        <v xml:space="preserve">HALLO BUNGALOW </v>
      </c>
      <c r="F391" s="165">
        <f ca="1">INDIRECT("ACTION!H99")</f>
        <v>117</v>
      </c>
      <c r="G391" s="58" t="str">
        <f ca="1">FAMILY!$I$99</f>
        <v>01:35</v>
      </c>
    </row>
    <row r="392" spans="2:7" x14ac:dyDescent="0.2">
      <c r="C392" s="162">
        <f>FAMILY!$G$86</f>
        <v>43795</v>
      </c>
      <c r="D392" s="163">
        <f ca="1">FAMILY!$F$100</f>
        <v>0.10763888888888896</v>
      </c>
      <c r="E392" s="164" t="str">
        <f ca="1">INDIRECT("FAMILY!G100")</f>
        <v>OF SNAILS AND MEN</v>
      </c>
      <c r="F392" s="165">
        <f ca="1">INDIRECT("ACTION!H100")</f>
        <v>133</v>
      </c>
      <c r="G392" s="58" t="str">
        <f ca="1">FAMILY!$I$100</f>
        <v>01:35</v>
      </c>
    </row>
    <row r="393" spans="2:7" x14ac:dyDescent="0.2">
      <c r="C393" s="162">
        <f>FAMILY!$G$86</f>
        <v>43795</v>
      </c>
      <c r="D393" s="163">
        <f ca="1">FAMILY!$F$101</f>
        <v>0.17361111111111119</v>
      </c>
      <c r="E393" s="164" t="str">
        <f ca="1">INDIRECT("FAMILY!G101")</f>
        <v xml:space="preserve">HARTENSTRAAT </v>
      </c>
      <c r="F393" s="165">
        <f ca="1">INDIRECT("ACTION!H101")</f>
        <v>121</v>
      </c>
      <c r="G393" s="58" t="str">
        <f ca="1">FAMILY!$I$101</f>
        <v>01:30</v>
      </c>
    </row>
    <row r="394" spans="2:7" ht="13.5" thickBot="1" x14ac:dyDescent="0.25">
      <c r="B394" s="70"/>
      <c r="C394" s="166">
        <f>FAMILY!$G$86</f>
        <v>43795</v>
      </c>
      <c r="D394" s="167">
        <f ca="1">FAMILY!$F$102</f>
        <v>0.23611111111111119</v>
      </c>
      <c r="E394" s="168" t="str">
        <f ca="1">INDIRECT("FAMILY!G102")</f>
        <v>CASUAL ENCOUNTERS</v>
      </c>
      <c r="F394" s="169">
        <f ca="1">INDIRECT("ACTION!H102")</f>
        <v>0</v>
      </c>
      <c r="G394" s="58" t="str">
        <f ca="1">FAMILY!$I$102</f>
        <v>01:20</v>
      </c>
    </row>
    <row r="395" spans="2:7" x14ac:dyDescent="0.2">
      <c r="B395" s="50" t="s">
        <v>2</v>
      </c>
      <c r="C395" s="162">
        <f>FAMILY!$K$86</f>
        <v>43796</v>
      </c>
      <c r="D395" s="163">
        <f ca="1">FAMILY!$J$88</f>
        <v>0.29166666666666674</v>
      </c>
      <c r="E395" s="164" t="str">
        <f ca="1">INDIRECT("FAMILY!K88")</f>
        <v xml:space="preserve">CASPER EN EMMA GAAN DE BERGEN IN </v>
      </c>
      <c r="F395" s="165">
        <f ca="1">INDIRECT("ACTION!L88")</f>
        <v>96</v>
      </c>
      <c r="G395" s="58" t="str">
        <f ca="1">FAMILY!$M$88</f>
        <v>01:25</v>
      </c>
    </row>
    <row r="396" spans="2:7" x14ac:dyDescent="0.2">
      <c r="C396" s="162">
        <f>FAMILY!$K$86</f>
        <v>43796</v>
      </c>
      <c r="D396" s="163">
        <f ca="1">FAMILY!$J$89</f>
        <v>0.35069444444444453</v>
      </c>
      <c r="E396" s="164" t="str">
        <f ca="1">INDIRECT("FAMILY!K89")</f>
        <v xml:space="preserve">FAMILIE SLIM  </v>
      </c>
      <c r="F396" s="165">
        <f ca="1">INDIRECT("ACTION!L89")</f>
        <v>92</v>
      </c>
      <c r="G396" s="58" t="str">
        <f ca="1">FAMILY!$M$89</f>
        <v>01:20</v>
      </c>
    </row>
    <row r="397" spans="2:7" x14ac:dyDescent="0.2">
      <c r="C397" s="162">
        <f>FAMILY!$K$86</f>
        <v>43796</v>
      </c>
      <c r="D397" s="163">
        <f ca="1">FAMILY!$J$90</f>
        <v>0.40625000000000011</v>
      </c>
      <c r="E397" s="164" t="str">
        <f ca="1">INDIRECT("FAMILY!K90")</f>
        <v>FAMILLE BÉLIER (LA)</v>
      </c>
      <c r="F397" s="165">
        <f ca="1">INDIRECT("ACTION!L90")</f>
        <v>83</v>
      </c>
      <c r="G397" s="58" t="str">
        <f ca="1">FAMILY!$M$90</f>
        <v>01:45</v>
      </c>
    </row>
    <row r="398" spans="2:7" x14ac:dyDescent="0.2">
      <c r="C398" s="162">
        <f>FAMILY!$K$86</f>
        <v>43796</v>
      </c>
      <c r="D398" s="163">
        <f ca="1">FAMILY!$J$91</f>
        <v>0.4791666666666668</v>
      </c>
      <c r="E398" s="164" t="str">
        <f ca="1">INDIRECT("FAMILY!K91")</f>
        <v>SAMBA</v>
      </c>
      <c r="F398" s="165">
        <f ca="1">INDIRECT("ACTION!L91")</f>
        <v>91</v>
      </c>
      <c r="G398" s="58" t="str">
        <f ca="1">FAMILY!$M$91</f>
        <v>02:00</v>
      </c>
    </row>
    <row r="399" spans="2:7" x14ac:dyDescent="0.2">
      <c r="C399" s="162">
        <f>FAMILY!$K$86</f>
        <v>43796</v>
      </c>
      <c r="D399" s="163">
        <f ca="1">FAMILY!$J$92</f>
        <v>0.56250000000000011</v>
      </c>
      <c r="E399" s="164" t="str">
        <f ca="1">INDIRECT("FAMILY!K92")</f>
        <v>ROBINSON CRUSOE (NL)</v>
      </c>
      <c r="F399" s="165">
        <f ca="1">INDIRECT("ACTION!L92")</f>
        <v>116</v>
      </c>
      <c r="G399" s="58" t="str">
        <f ca="1">FAMILY!$M$92</f>
        <v>01:30</v>
      </c>
    </row>
    <row r="400" spans="2:7" x14ac:dyDescent="0.2">
      <c r="C400" s="162">
        <f>FAMILY!$K$86</f>
        <v>43796</v>
      </c>
      <c r="D400" s="163">
        <f ca="1">FAMILY!$J$93</f>
        <v>0.62500000000000011</v>
      </c>
      <c r="E400" s="164" t="str">
        <f ca="1">INDIRECT("FAMILY!K93")</f>
        <v>TAD, THE LOST EXPLORER (NL)</v>
      </c>
      <c r="F400" s="165">
        <f ca="1">INDIRECT("ACTION!L93")</f>
        <v>101</v>
      </c>
      <c r="G400" s="58" t="str">
        <f ca="1">FAMILY!$M$93</f>
        <v>01:30</v>
      </c>
    </row>
    <row r="401" spans="2:7" x14ac:dyDescent="0.2">
      <c r="C401" s="162">
        <f>FAMILY!$K$86</f>
        <v>43796</v>
      </c>
      <c r="D401" s="163">
        <f ca="1">FAMILY!$J$94</f>
        <v>0.68750000000000011</v>
      </c>
      <c r="E401" s="164" t="str">
        <f ca="1">INDIRECT("FAMILY!K94")</f>
        <v>BOOK CLUB</v>
      </c>
      <c r="F401" s="165">
        <f ca="1">INDIRECT("ACTION!L94")</f>
        <v>86</v>
      </c>
      <c r="G401" s="58" t="str">
        <f ca="1">FAMILY!$M$94</f>
        <v>01:45</v>
      </c>
    </row>
    <row r="402" spans="2:7" x14ac:dyDescent="0.2">
      <c r="C402" s="162">
        <f>FAMILY!$K$86</f>
        <v>43796</v>
      </c>
      <c r="D402" s="163">
        <f ca="1">FAMILY!$J$95</f>
        <v>0.76041666666666674</v>
      </c>
      <c r="E402" s="164" t="str">
        <f ca="1">INDIRECT("FAMILY!K95")</f>
        <v>LA CH'TITE FAMILLE</v>
      </c>
      <c r="F402" s="165">
        <f ca="1">INDIRECT("ACTION!L95")</f>
        <v>87</v>
      </c>
      <c r="G402" s="58" t="str">
        <f ca="1">FAMILY!$M$95</f>
        <v>01:45</v>
      </c>
    </row>
    <row r="403" spans="2:7" x14ac:dyDescent="0.2">
      <c r="C403" s="111">
        <f>FAMILY!$K$86</f>
        <v>43796</v>
      </c>
      <c r="D403" s="138">
        <f>FAMILY!$J$96</f>
        <v>0.83333333333333337</v>
      </c>
      <c r="E403" s="112" t="str">
        <f ca="1">INDIRECT("FAMILY!K96")</f>
        <v>LAST FIVE YEARS, THE</v>
      </c>
      <c r="F403" s="113">
        <f ca="1">INDIRECT("ACTION!L96")</f>
        <v>88</v>
      </c>
      <c r="G403" s="58" t="str">
        <f ca="1">FAMILY!$M$96</f>
        <v>01:35</v>
      </c>
    </row>
    <row r="404" spans="2:7" x14ac:dyDescent="0.2">
      <c r="C404" s="162">
        <f>FAMILY!$K$86</f>
        <v>43796</v>
      </c>
      <c r="D404" s="163">
        <f ca="1">FAMILY!$J$97</f>
        <v>0.89930555555555558</v>
      </c>
      <c r="E404" s="164" t="str">
        <f ca="1">INDIRECT("FAMILY!K97")</f>
        <v>SPLIT ENDS</v>
      </c>
      <c r="F404" s="165">
        <f ca="1">INDIRECT("ACTION!L97")</f>
        <v>102</v>
      </c>
      <c r="G404" s="58" t="str">
        <f ca="1">FAMILY!$M$97</f>
        <v>01:25</v>
      </c>
    </row>
    <row r="405" spans="2:7" x14ac:dyDescent="0.2">
      <c r="C405" s="162">
        <f>FAMILY!$K$86</f>
        <v>43796</v>
      </c>
      <c r="D405" s="163">
        <f ca="1">FAMILY!$J$98</f>
        <v>0.95833333333333337</v>
      </c>
      <c r="E405" s="164" t="str">
        <f ca="1">INDIRECT("FAMILY!K98")</f>
        <v>FOOLS' PARADE</v>
      </c>
      <c r="F405" s="165">
        <f ca="1">INDIRECT("ACTION!L98")</f>
        <v>92</v>
      </c>
      <c r="G405" s="58" t="str">
        <f ca="1">FAMILY!$M$98</f>
        <v>01:40</v>
      </c>
    </row>
    <row r="406" spans="2:7" x14ac:dyDescent="0.2">
      <c r="C406" s="162">
        <f>FAMILY!$K$86</f>
        <v>43796</v>
      </c>
      <c r="D406" s="163">
        <f ca="1">FAMILY!$J$99</f>
        <v>2.7777777777777901E-2</v>
      </c>
      <c r="E406" s="164" t="str">
        <f ca="1">INDIRECT("FAMILY!K99")</f>
        <v>LOST AND FOUND (1979)</v>
      </c>
      <c r="F406" s="165">
        <f ca="1">INDIRECT("ACTION!L99")</f>
        <v>166</v>
      </c>
      <c r="G406" s="58" t="str">
        <f ca="1">FAMILY!$M$99</f>
        <v>01:45</v>
      </c>
    </row>
    <row r="407" spans="2:7" x14ac:dyDescent="0.2">
      <c r="C407" s="162">
        <f>FAMILY!$K$86</f>
        <v>43796</v>
      </c>
      <c r="D407" s="163">
        <f ca="1">FAMILY!$J$100</f>
        <v>0.10069444444444457</v>
      </c>
      <c r="E407" s="164" t="str">
        <f ca="1">INDIRECT("FAMILY!K100")</f>
        <v>THANK GOD IT'S FRIDAY</v>
      </c>
      <c r="F407" s="165">
        <f ca="1">INDIRECT("ACTION!L100")</f>
        <v>118</v>
      </c>
      <c r="G407" s="58" t="str">
        <f ca="1">FAMILY!$M$100</f>
        <v>01:30</v>
      </c>
    </row>
    <row r="408" spans="2:7" x14ac:dyDescent="0.2">
      <c r="C408" s="162">
        <f>FAMILY!$K$86</f>
        <v>43796</v>
      </c>
      <c r="D408" s="163">
        <f ca="1">FAMILY!$J$101</f>
        <v>0.16319444444444459</v>
      </c>
      <c r="E408" s="164" t="str">
        <f ca="1">INDIRECT("FAMILY!K101")</f>
        <v>VILLAIN, THE</v>
      </c>
      <c r="F408" s="165">
        <f ca="1">INDIRECT("ACTION!L101")</f>
        <v>77</v>
      </c>
      <c r="G408" s="58" t="str">
        <f ca="1">FAMILY!$M$101</f>
        <v>01:30</v>
      </c>
    </row>
    <row r="409" spans="2:7" ht="13.5" thickBot="1" x14ac:dyDescent="0.25">
      <c r="B409" s="70"/>
      <c r="C409" s="166">
        <f>FAMILY!$K$86</f>
        <v>43796</v>
      </c>
      <c r="D409" s="167">
        <f ca="1">FAMILY!$J$102</f>
        <v>0.22569444444444459</v>
      </c>
      <c r="E409" s="168" t="str">
        <f ca="1">INDIRECT("FAMILY!K102")</f>
        <v xml:space="preserve">DE VIJF EN DE PIRATENSCHAT </v>
      </c>
      <c r="F409" s="169">
        <f ca="1">INDIRECT("ACTION!L102")</f>
        <v>0</v>
      </c>
      <c r="G409" s="58" t="str">
        <f ca="1">FAMILY!$M$102</f>
        <v>01:35</v>
      </c>
    </row>
    <row r="410" spans="2:7" x14ac:dyDescent="0.2">
      <c r="B410" s="50" t="s">
        <v>3</v>
      </c>
      <c r="C410" s="162">
        <f>FAMILY!$O$86</f>
        <v>43797</v>
      </c>
      <c r="D410" s="163">
        <f ca="1">FAMILY!$N$88</f>
        <v>0.2916666666666668</v>
      </c>
      <c r="E410" s="164" t="str">
        <f ca="1">INDIRECT("FAMILY!O88")</f>
        <v xml:space="preserve">UILENBAL (NL) </v>
      </c>
      <c r="F410" s="165">
        <f ca="1">INDIRECT("ACTION!P88")</f>
        <v>96</v>
      </c>
      <c r="G410" s="58" t="str">
        <f ca="1">FAMILY!$Q$88</f>
        <v>01:25</v>
      </c>
    </row>
    <row r="411" spans="2:7" x14ac:dyDescent="0.2">
      <c r="C411" s="162">
        <f>FAMILY!$O$86</f>
        <v>43797</v>
      </c>
      <c r="D411" s="163">
        <f ca="1">FAMILY!$N$89</f>
        <v>0.35069444444444459</v>
      </c>
      <c r="E411" s="164" t="str">
        <f ca="1">INDIRECT("FAMILY!O89")</f>
        <v xml:space="preserve">KLARA EN DE GEKKE KOEIEN </v>
      </c>
      <c r="F411" s="165">
        <f ca="1">INDIRECT("ACTION!P89")</f>
        <v>116</v>
      </c>
      <c r="G411" s="58" t="str">
        <f ca="1">FAMILY!$Q$89</f>
        <v>01:10</v>
      </c>
    </row>
    <row r="412" spans="2:7" x14ac:dyDescent="0.2">
      <c r="C412" s="162">
        <f>FAMILY!$O$86</f>
        <v>43797</v>
      </c>
      <c r="D412" s="163">
        <f ca="1">FAMILY!$N$90</f>
        <v>0.39930555555555569</v>
      </c>
      <c r="E412" s="164" t="str">
        <f ca="1">INDIRECT("FAMILY!O90")</f>
        <v xml:space="preserve">CASPER &amp; EMMA, BESTE VRIENDJES </v>
      </c>
      <c r="F412" s="165">
        <f ca="1">INDIRECT("ACTION!P90")</f>
        <v>91</v>
      </c>
      <c r="G412" s="58" t="str">
        <f ca="1">FAMILY!$Q$90</f>
        <v>01:20</v>
      </c>
    </row>
    <row r="413" spans="2:7" x14ac:dyDescent="0.2">
      <c r="C413" s="162">
        <f>FAMILY!$O$86</f>
        <v>43797</v>
      </c>
      <c r="D413" s="163">
        <f ca="1">FAMILY!$N$91</f>
        <v>0.45486111111111122</v>
      </c>
      <c r="E413" s="164" t="str">
        <f ca="1">INDIRECT("FAMILY!O91")</f>
        <v>MY BEST FRIEND'S WEDDING (1997)</v>
      </c>
      <c r="F413" s="165">
        <f ca="1">INDIRECT("ACTION!P91")</f>
        <v>93</v>
      </c>
      <c r="G413" s="58" t="str">
        <f ca="1">FAMILY!$Q$91</f>
        <v>01:45</v>
      </c>
    </row>
    <row r="414" spans="2:7" x14ac:dyDescent="0.2">
      <c r="C414" s="162">
        <f>FAMILY!$O$86</f>
        <v>43797</v>
      </c>
      <c r="D414" s="163">
        <f ca="1">FAMILY!$N$92</f>
        <v>0.5277777777777779</v>
      </c>
      <c r="E414" s="164" t="str">
        <f ca="1">INDIRECT("FAMILY!O92")</f>
        <v>ARTHUR &amp; CLAIRE</v>
      </c>
      <c r="F414" s="165">
        <f ca="1">INDIRECT("ACTION!P92")</f>
        <v>86</v>
      </c>
      <c r="G414" s="58" t="str">
        <f ca="1">FAMILY!$Q$92</f>
        <v>01:40</v>
      </c>
    </row>
    <row r="415" spans="2:7" x14ac:dyDescent="0.2">
      <c r="C415" s="162">
        <f>FAMILY!$O$86</f>
        <v>43797</v>
      </c>
      <c r="D415" s="163">
        <f ca="1">FAMILY!$N$93</f>
        <v>0.59722222222222232</v>
      </c>
      <c r="E415" s="164" t="str">
        <f ca="1">INDIRECT("FAMILY!O93")</f>
        <v>PIXELS</v>
      </c>
      <c r="F415" s="165">
        <f ca="1">INDIRECT("ACTION!P93")</f>
        <v>83</v>
      </c>
      <c r="G415" s="58" t="str">
        <f ca="1">FAMILY!$Q$93</f>
        <v>01:45</v>
      </c>
    </row>
    <row r="416" spans="2:7" x14ac:dyDescent="0.2">
      <c r="C416" s="162">
        <f>FAMILY!$O$86</f>
        <v>43797</v>
      </c>
      <c r="D416" s="163">
        <f ca="1">FAMILY!$N$94</f>
        <v>0.67013888888888895</v>
      </c>
      <c r="E416" s="164" t="str">
        <f ca="1">INDIRECT("FAMILY!O94")</f>
        <v>SAMBA</v>
      </c>
      <c r="F416" s="165">
        <f ca="1">INDIRECT("ACTION!P94")</f>
        <v>97</v>
      </c>
      <c r="G416" s="58" t="str">
        <f ca="1">FAMILY!$Q$94</f>
        <v>02:00</v>
      </c>
    </row>
    <row r="417" spans="2:7" x14ac:dyDescent="0.2">
      <c r="C417" s="162">
        <f>FAMILY!$O$86</f>
        <v>43797</v>
      </c>
      <c r="D417" s="163">
        <f ca="1">FAMILY!$N$95</f>
        <v>0.75347222222222232</v>
      </c>
      <c r="E417" s="164" t="str">
        <f ca="1">INDIRECT("FAMILY!O95")</f>
        <v>WAY WE WERE, THE</v>
      </c>
      <c r="F417" s="165">
        <f ca="1">INDIRECT("ACTION!P95")</f>
        <v>88</v>
      </c>
      <c r="G417" s="58" t="str">
        <f ca="1">FAMILY!$Q$95</f>
        <v>01:55</v>
      </c>
    </row>
    <row r="418" spans="2:7" x14ac:dyDescent="0.2">
      <c r="C418" s="111">
        <f>FAMILY!$O$86</f>
        <v>43797</v>
      </c>
      <c r="D418" s="138">
        <f>FAMILY!$N$96</f>
        <v>0.83333333333333337</v>
      </c>
      <c r="E418" s="112" t="str">
        <f ca="1">INDIRECT("FAMILY!O96")</f>
        <v>NIGHT BEFORE, THE</v>
      </c>
      <c r="F418" s="113">
        <f ca="1">INDIRECT("ACTION!P96")</f>
        <v>92</v>
      </c>
      <c r="G418" s="58" t="str">
        <f ca="1">FAMILY!$Q$96</f>
        <v>01:40</v>
      </c>
    </row>
    <row r="419" spans="2:7" x14ac:dyDescent="0.2">
      <c r="C419" s="162">
        <f>FAMILY!$O$86</f>
        <v>43797</v>
      </c>
      <c r="D419" s="163">
        <f ca="1">FAMILY!$N$97</f>
        <v>0.90277777777777779</v>
      </c>
      <c r="E419" s="164" t="str">
        <f ca="1">INDIRECT("FAMILY!O97")</f>
        <v>GOLDEN VOYAGE OF SINBAD, THE</v>
      </c>
      <c r="F419" s="165">
        <f ca="1">INDIRECT("ACTION!P97")</f>
        <v>93</v>
      </c>
      <c r="G419" s="58" t="str">
        <f ca="1">FAMILY!$Q$97</f>
        <v>01:45</v>
      </c>
    </row>
    <row r="420" spans="2:7" x14ac:dyDescent="0.2">
      <c r="C420" s="162">
        <f>FAMILY!$O$86</f>
        <v>43797</v>
      </c>
      <c r="D420" s="163">
        <f ca="1">FAMILY!$N$98</f>
        <v>0.97569444444444442</v>
      </c>
      <c r="E420" s="164" t="str">
        <f ca="1">INDIRECT("FAMILY!O98")</f>
        <v>$ (DOLLARS)</v>
      </c>
      <c r="F420" s="165">
        <f ca="1">INDIRECT("ACTION!P98")</f>
        <v>91</v>
      </c>
      <c r="G420" s="58" t="str">
        <f ca="1">FAMILY!$Q$98</f>
        <v>02:00</v>
      </c>
    </row>
    <row r="421" spans="2:7" x14ac:dyDescent="0.2">
      <c r="C421" s="162">
        <f>FAMILY!$O$86</f>
        <v>43797</v>
      </c>
      <c r="D421" s="163">
        <f ca="1">FAMILY!$N$99</f>
        <v>5.9027777777777679E-2</v>
      </c>
      <c r="E421" s="164" t="str">
        <f ca="1">INDIRECT("FAMILY!O99")</f>
        <v>HOW TO COMMIT MARRIAGE</v>
      </c>
      <c r="F421" s="165">
        <f ca="1">INDIRECT("ACTION!P99")</f>
        <v>83</v>
      </c>
      <c r="G421" s="58" t="str">
        <f ca="1">FAMILY!$Q$99</f>
        <v>01:35</v>
      </c>
    </row>
    <row r="422" spans="2:7" x14ac:dyDescent="0.2">
      <c r="C422" s="162">
        <f>FAMILY!$O$86</f>
        <v>43797</v>
      </c>
      <c r="D422" s="163">
        <f ca="1">FAMILY!$N$100</f>
        <v>0.1249999999999999</v>
      </c>
      <c r="E422" s="164" t="str">
        <f ca="1">INDIRECT("FAMILY!O100")</f>
        <v>FIRE DOWN BELOW</v>
      </c>
      <c r="F422" s="165">
        <f ca="1">INDIRECT("ACTION!P100")</f>
        <v>121</v>
      </c>
      <c r="G422" s="58" t="str">
        <f ca="1">FAMILY!$Q$100</f>
        <v>01:55</v>
      </c>
    </row>
    <row r="423" spans="2:7" x14ac:dyDescent="0.2">
      <c r="C423" s="162">
        <f>FAMILY!$O$86</f>
        <v>43797</v>
      </c>
      <c r="D423" s="163">
        <f ca="1">FAMILY!$N$101</f>
        <v>0.20486111111111099</v>
      </c>
      <c r="E423" s="164" t="str">
        <f ca="1">INDIRECT("FAMILY!O101")</f>
        <v>GETTING STRAIGHT</v>
      </c>
      <c r="F423" s="165">
        <f ca="1">INDIRECT("ACTION!P101")</f>
        <v>62</v>
      </c>
      <c r="G423" s="58" t="str">
        <f ca="1">FAMILY!$Q$101</f>
        <v>02:05</v>
      </c>
    </row>
    <row r="424" spans="2:7" ht="13.5" thickBot="1" x14ac:dyDescent="0.25">
      <c r="B424" s="70"/>
      <c r="C424" s="166">
        <f>FAMILY!$O$86</f>
        <v>43797</v>
      </c>
      <c r="D424" s="167">
        <f ca="1">FAMILY!$N$102</f>
        <v>0.29166666666666657</v>
      </c>
      <c r="E424" s="168">
        <f ca="1">INDIRECT("FAMILY!O102")</f>
        <v>0</v>
      </c>
      <c r="F424" s="169">
        <f ca="1">INDIRECT("ACTION!P102")</f>
        <v>101</v>
      </c>
      <c r="G424" s="58" t="str">
        <f ca="1">FAMILY!$Q$102</f>
        <v>00:00</v>
      </c>
    </row>
    <row r="425" spans="2:7" x14ac:dyDescent="0.2">
      <c r="B425" s="50" t="s">
        <v>4</v>
      </c>
      <c r="C425" s="162">
        <f>FAMILY!$S$86</f>
        <v>43798</v>
      </c>
      <c r="D425" s="163">
        <f ca="1">FAMILY!$R$88</f>
        <v>0.2916666666666668</v>
      </c>
      <c r="E425" s="164" t="str">
        <f ca="1">INDIRECT("FAMILY!S88")</f>
        <v>COMET</v>
      </c>
      <c r="F425" s="165">
        <f ca="1">INDIRECT("ACTION!T88")</f>
        <v>89</v>
      </c>
      <c r="G425" s="58" t="str">
        <f ca="1">FAMILY!$U$88</f>
        <v>01:30</v>
      </c>
    </row>
    <row r="426" spans="2:7" x14ac:dyDescent="0.2">
      <c r="C426" s="162">
        <f>FAMILY!$S$86</f>
        <v>43798</v>
      </c>
      <c r="D426" s="163">
        <f ca="1">FAMILY!$R$89</f>
        <v>0.3541666666666668</v>
      </c>
      <c r="E426" s="164" t="str">
        <f ca="1">INDIRECT("FAMILY!S89")</f>
        <v>YOUTH IN OREGON</v>
      </c>
      <c r="F426" s="165">
        <f ca="1">INDIRECT("ACTION!T89")</f>
        <v>104</v>
      </c>
      <c r="G426" s="58" t="str">
        <f ca="1">FAMILY!$U$89</f>
        <v>01:40</v>
      </c>
    </row>
    <row r="427" spans="2:7" x14ac:dyDescent="0.2">
      <c r="C427" s="162">
        <f>FAMILY!$S$86</f>
        <v>43798</v>
      </c>
      <c r="D427" s="163">
        <f ca="1">FAMILY!$R$90</f>
        <v>0.42361111111111122</v>
      </c>
      <c r="E427" s="164" t="str">
        <f ca="1">INDIRECT("FAMILY!S90")</f>
        <v xml:space="preserve">HARTENSTRAAT </v>
      </c>
      <c r="F427" s="165">
        <f ca="1">INDIRECT("ACTION!T90")</f>
        <v>84</v>
      </c>
      <c r="G427" s="58" t="str">
        <f ca="1">FAMILY!$U$90</f>
        <v>01:35</v>
      </c>
    </row>
    <row r="428" spans="2:7" x14ac:dyDescent="0.2">
      <c r="C428" s="162">
        <f>FAMILY!$S$86</f>
        <v>43798</v>
      </c>
      <c r="D428" s="163">
        <f ca="1">FAMILY!$R$91</f>
        <v>0.48958333333333343</v>
      </c>
      <c r="E428" s="164" t="str">
        <f ca="1">INDIRECT("FAMILY!S91")</f>
        <v xml:space="preserve">BIBI &amp; TINA 1 </v>
      </c>
      <c r="F428" s="165">
        <f ca="1">INDIRECT("ACTION!T91")</f>
        <v>101</v>
      </c>
      <c r="G428" s="58" t="str">
        <f ca="1">FAMILY!$U$91</f>
        <v>01:45</v>
      </c>
    </row>
    <row r="429" spans="2:7" x14ac:dyDescent="0.2">
      <c r="C429" s="162">
        <f>FAMILY!$S$86</f>
        <v>43798</v>
      </c>
      <c r="D429" s="163">
        <f ca="1">FAMILY!$R$92</f>
        <v>0.56250000000000011</v>
      </c>
      <c r="E429" s="164" t="str">
        <f ca="1">INDIRECT("FAMILY!S92")</f>
        <v>KID LIKE JAKE, A</v>
      </c>
      <c r="F429" s="165">
        <f ca="1">INDIRECT("ACTION!T92")</f>
        <v>84</v>
      </c>
      <c r="G429" s="58" t="str">
        <f ca="1">FAMILY!$U$92</f>
        <v>01:30</v>
      </c>
    </row>
    <row r="430" spans="2:7" x14ac:dyDescent="0.2">
      <c r="C430" s="162">
        <f>FAMILY!$S$86</f>
        <v>43798</v>
      </c>
      <c r="D430" s="163">
        <f ca="1">FAMILY!$R$93</f>
        <v>0.62500000000000011</v>
      </c>
      <c r="E430" s="164" t="str">
        <f ca="1">INDIRECT("FAMILY!S93")</f>
        <v>AVENTURES EXTRAORDINAIRES D'ADÈLE BLANC-SEC, LES</v>
      </c>
      <c r="F430" s="165">
        <f ca="1">INDIRECT("ACTION!T93")</f>
        <v>94</v>
      </c>
      <c r="G430" s="58" t="str">
        <f ca="1">FAMILY!$U$93</f>
        <v>01:45</v>
      </c>
    </row>
    <row r="431" spans="2:7" x14ac:dyDescent="0.2">
      <c r="C431" s="162">
        <f>FAMILY!$S$86</f>
        <v>43798</v>
      </c>
      <c r="D431" s="163">
        <f ca="1">FAMILY!$R$94</f>
        <v>0.69791666666666674</v>
      </c>
      <c r="E431" s="164" t="str">
        <f ca="1">INDIRECT("FAMILY!S94")</f>
        <v>ROCK THE KASBAH</v>
      </c>
      <c r="F431" s="165">
        <f ca="1">INDIRECT("ACTION!T94")</f>
        <v>103</v>
      </c>
      <c r="G431" s="58" t="str">
        <f ca="1">FAMILY!$U$94</f>
        <v>01:45</v>
      </c>
    </row>
    <row r="432" spans="2:7" x14ac:dyDescent="0.2">
      <c r="C432" s="162">
        <f>FAMILY!$S$86</f>
        <v>43798</v>
      </c>
      <c r="D432" s="163">
        <f ca="1">FAMILY!$R$95</f>
        <v>0.77083333333333337</v>
      </c>
      <c r="E432" s="164" t="str">
        <f ca="1">INDIRECT("FAMILY!S95")</f>
        <v>LOOSIES</v>
      </c>
      <c r="F432" s="165">
        <f ca="1">INDIRECT("ACTION!T95")</f>
        <v>81</v>
      </c>
      <c r="G432" s="58" t="str">
        <f ca="1">FAMILY!$U$95</f>
        <v>01:30</v>
      </c>
    </row>
    <row r="433" spans="2:7" x14ac:dyDescent="0.2">
      <c r="C433" s="111">
        <f>FAMILY!$S$86</f>
        <v>43798</v>
      </c>
      <c r="D433" s="138">
        <f>FAMILY!$R$96</f>
        <v>0.83333333333333337</v>
      </c>
      <c r="E433" s="112" t="str">
        <f ca="1">INDIRECT("FAMILY!S96")</f>
        <v>BANDSLAM</v>
      </c>
      <c r="F433" s="113">
        <f ca="1">INDIRECT("ACTION!T96")</f>
        <v>111</v>
      </c>
      <c r="G433" s="58" t="str">
        <f ca="1">FAMILY!$U$96</f>
        <v>01:50</v>
      </c>
    </row>
    <row r="434" spans="2:7" x14ac:dyDescent="0.2">
      <c r="C434" s="162">
        <f>FAMILY!$S$86</f>
        <v>43798</v>
      </c>
      <c r="D434" s="163">
        <f ca="1">FAMILY!$R$97</f>
        <v>0.90972222222222232</v>
      </c>
      <c r="E434" s="164" t="str">
        <f ca="1">INDIRECT("FAMILY!S97")</f>
        <v>UGLY TRUTH, THE</v>
      </c>
      <c r="F434" s="165">
        <f ca="1">INDIRECT("ACTION!T97")</f>
        <v>89</v>
      </c>
      <c r="G434" s="58" t="str">
        <f ca="1">FAMILY!$U$97</f>
        <v>01:35</v>
      </c>
    </row>
    <row r="435" spans="2:7" x14ac:dyDescent="0.2">
      <c r="C435" s="162">
        <f>FAMILY!$S$86</f>
        <v>43798</v>
      </c>
      <c r="D435" s="163">
        <f ca="1">FAMILY!$R$98</f>
        <v>0.97569444444444453</v>
      </c>
      <c r="E435" s="164" t="str">
        <f ca="1">INDIRECT("FAMILY!S98")</f>
        <v>SOMEBODY'S HERO</v>
      </c>
      <c r="F435" s="165">
        <f ca="1">INDIRECT("ACTION!T98")</f>
        <v>98</v>
      </c>
      <c r="G435" s="58" t="str">
        <f ca="1">FAMILY!$U$98</f>
        <v>01:20</v>
      </c>
    </row>
    <row r="436" spans="2:7" x14ac:dyDescent="0.2">
      <c r="C436" s="162">
        <f>FAMILY!$S$86</f>
        <v>43798</v>
      </c>
      <c r="D436" s="163">
        <f ca="1">FAMILY!$R$99</f>
        <v>3.125E-2</v>
      </c>
      <c r="E436" s="164" t="str">
        <f ca="1">INDIRECT("FAMILY!S99")</f>
        <v>GROUP SEX</v>
      </c>
      <c r="F436" s="165">
        <f ca="1">INDIRECT("ACTION!T99")</f>
        <v>132</v>
      </c>
      <c r="G436" s="58" t="str">
        <f ca="1">FAMILY!$U$99</f>
        <v>01:30</v>
      </c>
    </row>
    <row r="437" spans="2:7" x14ac:dyDescent="0.2">
      <c r="C437" s="162">
        <f>FAMILY!$S$86</f>
        <v>43798</v>
      </c>
      <c r="D437" s="163">
        <f ca="1">FAMILY!$R$100</f>
        <v>9.375E-2</v>
      </c>
      <c r="E437" s="164" t="str">
        <f ca="1">INDIRECT("FAMILY!S100")</f>
        <v>SEX TAPE (10)</v>
      </c>
      <c r="F437" s="165">
        <f ca="1">INDIRECT("ACTION!T100")</f>
        <v>116</v>
      </c>
      <c r="G437" s="58" t="str">
        <f ca="1">FAMILY!$U$100</f>
        <v>01:35</v>
      </c>
    </row>
    <row r="438" spans="2:7" x14ac:dyDescent="0.2">
      <c r="C438" s="162">
        <f>FAMILY!$S$86</f>
        <v>43798</v>
      </c>
      <c r="D438" s="163">
        <f ca="1">FAMILY!$R$101</f>
        <v>0.15972222222222221</v>
      </c>
      <c r="E438" s="164" t="str">
        <f ca="1">INDIRECT("FAMILY!S101")</f>
        <v>CAYMAN WENT</v>
      </c>
      <c r="F438" s="165">
        <f ca="1">INDIRECT("ACTION!T101")</f>
        <v>124</v>
      </c>
      <c r="G438" s="58" t="str">
        <f ca="1">FAMILY!$U$101</f>
        <v>01:30</v>
      </c>
    </row>
    <row r="439" spans="2:7" ht="13.5" thickBot="1" x14ac:dyDescent="0.25">
      <c r="B439" s="73"/>
      <c r="C439" s="166">
        <f>FAMILY!$S$86</f>
        <v>43798</v>
      </c>
      <c r="D439" s="167">
        <f ca="1">FAMILY!$R$102</f>
        <v>0.22222222222222221</v>
      </c>
      <c r="E439" s="168" t="str">
        <f ca="1">INDIRECT("FAMILY!S102")</f>
        <v>TUTTA COLPA DI GIUDA</v>
      </c>
      <c r="F439" s="169">
        <f ca="1">INDIRECT("ACTION!T102")</f>
        <v>0</v>
      </c>
      <c r="G439" s="58" t="str">
        <f ca="1">FAMILY!$U$102</f>
        <v>01:40</v>
      </c>
    </row>
    <row r="440" spans="2:7" x14ac:dyDescent="0.2">
      <c r="B440" s="50" t="s">
        <v>5</v>
      </c>
      <c r="C440" s="170">
        <f>FAMILY!$W$86</f>
        <v>43799</v>
      </c>
      <c r="D440" s="163">
        <f ca="1">FAMILY!$V$88</f>
        <v>0.29166666666666669</v>
      </c>
      <c r="E440" s="164" t="str">
        <f ca="1">INDIRECT("FAMILY!W88")</f>
        <v>IDEAL HOME</v>
      </c>
      <c r="F440" s="165">
        <f ca="1">INDIRECT("ACTION!X88")</f>
        <v>0</v>
      </c>
      <c r="G440" s="58" t="str">
        <f ca="1">FAMILY!$Y$88</f>
        <v>01:30</v>
      </c>
    </row>
    <row r="441" spans="2:7" x14ac:dyDescent="0.2">
      <c r="C441" s="170">
        <f>FAMILY!$W$86</f>
        <v>43799</v>
      </c>
      <c r="D441" s="163">
        <f ca="1">FAMILY!$V$89</f>
        <v>0.35416666666666669</v>
      </c>
      <c r="E441" s="164" t="str">
        <f ca="1">INDIRECT("FAMILY!W89")</f>
        <v>321 FRANKIE GO BOOM</v>
      </c>
      <c r="F441" s="165">
        <f ca="1">INDIRECT("ACTION!X89")</f>
        <v>92</v>
      </c>
      <c r="G441" s="58" t="str">
        <f ca="1">FAMILY!$Y$89</f>
        <v>01:30</v>
      </c>
    </row>
    <row r="442" spans="2:7" x14ac:dyDescent="0.2">
      <c r="C442" s="170">
        <f>FAMILY!$W$86</f>
        <v>43799</v>
      </c>
      <c r="D442" s="163">
        <f ca="1">FAMILY!$V$90</f>
        <v>0.41666666666666669</v>
      </c>
      <c r="E442" s="164" t="str">
        <f ca="1">INDIRECT("FAMILY!W90")</f>
        <v xml:space="preserve">CASPER EN EMMA 3 - OP SAFARI </v>
      </c>
      <c r="F442" s="165">
        <f ca="1">INDIRECT("ACTION!X90")</f>
        <v>97</v>
      </c>
      <c r="G442" s="58" t="str">
        <f ca="1">FAMILY!$Y$90</f>
        <v>01:25</v>
      </c>
    </row>
    <row r="443" spans="2:7" x14ac:dyDescent="0.2">
      <c r="C443" s="170">
        <f>FAMILY!$W$86</f>
        <v>43799</v>
      </c>
      <c r="D443" s="163">
        <f ca="1">FAMILY!$V$91</f>
        <v>0.47569444444444448</v>
      </c>
      <c r="E443" s="164" t="str">
        <f ca="1">INDIRECT("FAMILY!W91")</f>
        <v>LA CH'TITE FAMILLE</v>
      </c>
      <c r="F443" s="165">
        <f ca="1">INDIRECT("ACTION!X91")</f>
        <v>97</v>
      </c>
      <c r="G443" s="58" t="str">
        <f ca="1">FAMILY!$Y$91</f>
        <v>01:45</v>
      </c>
    </row>
    <row r="444" spans="2:7" x14ac:dyDescent="0.2">
      <c r="C444" s="170">
        <f>FAMILY!$W$86</f>
        <v>43799</v>
      </c>
      <c r="D444" s="163">
        <f ca="1">FAMILY!$V$92</f>
        <v>0.54861111111111116</v>
      </c>
      <c r="E444" s="164" t="str">
        <f ca="1">INDIRECT("FAMILY!W92")</f>
        <v>ARTHUR &amp; CLAIRE</v>
      </c>
      <c r="F444" s="165">
        <f ca="1">INDIRECT("ACTION!X92")</f>
        <v>131</v>
      </c>
      <c r="G444" s="58" t="str">
        <f ca="1">FAMILY!$Y$92</f>
        <v>01:40</v>
      </c>
    </row>
    <row r="445" spans="2:7" x14ac:dyDescent="0.2">
      <c r="C445" s="170">
        <f>FAMILY!$W$86</f>
        <v>43799</v>
      </c>
      <c r="D445" s="163">
        <f ca="1">FAMILY!$V$93</f>
        <v>0.61805555555555558</v>
      </c>
      <c r="E445" s="164" t="str">
        <f ca="1">INDIRECT("FAMILY!W93")</f>
        <v>PREGGOLAND</v>
      </c>
      <c r="F445" s="165">
        <f ca="1">INDIRECT("ACTION!X93")</f>
        <v>99</v>
      </c>
      <c r="G445" s="58" t="str">
        <f ca="1">FAMILY!$Y$93</f>
        <v>01:50</v>
      </c>
    </row>
    <row r="446" spans="2:7" x14ac:dyDescent="0.2">
      <c r="C446" s="170">
        <f>FAMILY!$W$86</f>
        <v>43799</v>
      </c>
      <c r="D446" s="163">
        <f ca="1">FAMILY!$V$94</f>
        <v>0.69444444444444453</v>
      </c>
      <c r="E446" s="164" t="str">
        <f ca="1">INDIRECT("FAMILY!W94")</f>
        <v xml:space="preserve">FASHION CHICKS </v>
      </c>
      <c r="F446" s="165">
        <f ca="1">INDIRECT("ACTION!X94")</f>
        <v>104</v>
      </c>
      <c r="G446" s="58" t="str">
        <f ca="1">FAMILY!$Y$94</f>
        <v>01:35</v>
      </c>
    </row>
    <row r="447" spans="2:7" x14ac:dyDescent="0.2">
      <c r="C447" s="170">
        <f>FAMILY!$W$86</f>
        <v>43799</v>
      </c>
      <c r="D447" s="163">
        <f ca="1">FAMILY!$V$95</f>
        <v>0.76041666666666674</v>
      </c>
      <c r="E447" s="164" t="str">
        <f ca="1">INDIRECT("FAMILY!W95")</f>
        <v xml:space="preserve">BIBI &amp; TINA 1 </v>
      </c>
      <c r="F447" s="165">
        <f ca="1">INDIRECT("ACTION!X95")</f>
        <v>118</v>
      </c>
      <c r="G447" s="58" t="str">
        <f ca="1">FAMILY!$Y$95</f>
        <v>01:45</v>
      </c>
    </row>
    <row r="448" spans="2:7" x14ac:dyDescent="0.2">
      <c r="C448" s="114">
        <f>FAMILY!$W$86</f>
        <v>43799</v>
      </c>
      <c r="D448" s="138">
        <f>FAMILY!$V$96</f>
        <v>0.83333333333333337</v>
      </c>
      <c r="E448" s="112" t="str">
        <f ca="1">INDIRECT("FAMILY!W96")</f>
        <v>WEDDING RINGER, THE</v>
      </c>
      <c r="F448" s="113">
        <f ca="1">INDIRECT("ACTION!X96")</f>
        <v>112</v>
      </c>
      <c r="G448" s="58" t="str">
        <f ca="1">FAMILY!$Y$96</f>
        <v>01:40</v>
      </c>
    </row>
    <row r="449" spans="2:7" x14ac:dyDescent="0.2">
      <c r="C449" s="170">
        <f>FAMILY!$W$86</f>
        <v>43799</v>
      </c>
      <c r="D449" s="163">
        <f ca="1">FAMILY!$V$97</f>
        <v>0.90277777777777779</v>
      </c>
      <c r="E449" s="164" t="str">
        <f ca="1">INDIRECT("FAMILY!W97")</f>
        <v xml:space="preserve">THE LEGEND OF LONGWOOD </v>
      </c>
      <c r="F449" s="165">
        <f ca="1">INDIRECT("ACTION!X97")</f>
        <v>96</v>
      </c>
      <c r="G449" s="58" t="str">
        <f ca="1">FAMILY!$Y$97</f>
        <v>01:40</v>
      </c>
    </row>
    <row r="450" spans="2:7" x14ac:dyDescent="0.2">
      <c r="C450" s="170">
        <f>FAMILY!$W$86</f>
        <v>43799</v>
      </c>
      <c r="D450" s="163">
        <f ca="1">FAMILY!$V$98</f>
        <v>0.97222222222222221</v>
      </c>
      <c r="E450" s="164" t="str">
        <f ca="1">INDIRECT("FAMILY!W98")</f>
        <v>HOT STUFF (1979)</v>
      </c>
      <c r="F450" s="165">
        <f ca="1">INDIRECT("ACTION!X98")</f>
        <v>118</v>
      </c>
      <c r="G450" s="58" t="str">
        <f ca="1">FAMILY!$Y$98</f>
        <v>01:30</v>
      </c>
    </row>
    <row r="451" spans="2:7" x14ac:dyDescent="0.2">
      <c r="C451" s="170">
        <f>FAMILY!$W$86</f>
        <v>43799</v>
      </c>
      <c r="D451" s="163">
        <f ca="1">FAMILY!$V$99</f>
        <v>3.4722222222222321E-2</v>
      </c>
      <c r="E451" s="164" t="str">
        <f ca="1">INDIRECT("FAMILY!W99")</f>
        <v>TUVALU</v>
      </c>
      <c r="F451" s="165">
        <f ca="1">INDIRECT("ACTION!X99")</f>
        <v>136</v>
      </c>
      <c r="G451" s="58" t="str">
        <f ca="1">FAMILY!$Y$99</f>
        <v>01:30</v>
      </c>
    </row>
    <row r="452" spans="2:7" x14ac:dyDescent="0.2">
      <c r="C452" s="170">
        <f>FAMILY!$W$86</f>
        <v>43799</v>
      </c>
      <c r="D452" s="163">
        <f ca="1">FAMILY!$V$100</f>
        <v>9.7222222222222321E-2</v>
      </c>
      <c r="E452" s="164" t="str">
        <f ca="1">INDIRECT("FAMILY!W100")</f>
        <v>LUCKY TROUBLE</v>
      </c>
      <c r="F452" s="165">
        <f ca="1">INDIRECT("ACTION!X100")</f>
        <v>123</v>
      </c>
      <c r="G452" s="58" t="str">
        <f ca="1">FAMILY!$Y$100</f>
        <v>01:40</v>
      </c>
    </row>
    <row r="453" spans="2:7" x14ac:dyDescent="0.2">
      <c r="C453" s="170">
        <f>FAMILY!$W$86</f>
        <v>43799</v>
      </c>
      <c r="D453" s="163">
        <f ca="1">FAMILY!$V$101</f>
        <v>0.16666666666666674</v>
      </c>
      <c r="E453" s="164" t="str">
        <f ca="1">INDIRECT("FAMILY!W101")</f>
        <v>BIG ASK, THE</v>
      </c>
      <c r="F453" s="165">
        <f ca="1">INDIRECT("ACTION!X101")</f>
        <v>84</v>
      </c>
      <c r="G453" s="58" t="str">
        <f ca="1">FAMILY!$Y$101</f>
        <v>01:30</v>
      </c>
    </row>
    <row r="454" spans="2:7" ht="13.5" thickBot="1" x14ac:dyDescent="0.25">
      <c r="B454" s="70"/>
      <c r="C454" s="171">
        <f>FAMILY!$W$86</f>
        <v>43799</v>
      </c>
      <c r="D454" s="167">
        <f ca="1">FAMILY!$V$102</f>
        <v>0.22916666666666674</v>
      </c>
      <c r="E454" s="168" t="str">
        <f ca="1">INDIRECT("FAMILY!W102")</f>
        <v>RICHARD'S WEDDING</v>
      </c>
      <c r="F454" s="169">
        <f ca="1">INDIRECT("ACTION!X102")</f>
        <v>0</v>
      </c>
      <c r="G454" s="58" t="str">
        <f ca="1">FAMILY!$Y$102</f>
        <v>01:30</v>
      </c>
    </row>
    <row r="455" spans="2:7" x14ac:dyDescent="0.2">
      <c r="C455" s="1"/>
      <c r="D455" s="178"/>
      <c r="E455" s="34"/>
      <c r="F455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AED2-0E1B-41EB-88D0-ADDA2DA44470}">
  <sheetPr codeName="Sheet8"/>
  <dimension ref="A1:G454"/>
  <sheetViews>
    <sheetView showZeros="0" workbookViewId="0">
      <selection activeCell="B51" sqref="B51"/>
    </sheetView>
  </sheetViews>
  <sheetFormatPr defaultColWidth="9.140625" defaultRowHeight="12.75" x14ac:dyDescent="0.2"/>
  <cols>
    <col min="1" max="1" width="1.42578125" style="50" customWidth="1"/>
    <col min="2" max="2" width="10.28515625" style="50" customWidth="1"/>
    <col min="3" max="3" width="10.140625" style="50" customWidth="1"/>
    <col min="4" max="4" width="8.140625" style="126" bestFit="1" customWidth="1"/>
    <col min="5" max="5" width="31.42578125" style="51" customWidth="1"/>
    <col min="6" max="6" width="9.28515625" style="51" bestFit="1" customWidth="1"/>
    <col min="7" max="7" width="6.85546875" style="67" customWidth="1"/>
    <col min="8" max="16384" width="9.140625" style="50"/>
  </cols>
  <sheetData>
    <row r="1" spans="1:7" ht="7.5" customHeight="1" thickBot="1" x14ac:dyDescent="0.25"/>
    <row r="2" spans="1:7" ht="18" customHeight="1" thickBot="1" x14ac:dyDescent="0.35">
      <c r="B2" s="142" t="str">
        <f>DRAMA!$B$2</f>
        <v>FILM1 DRAMA - NOVEMBER '19</v>
      </c>
      <c r="C2" s="30"/>
      <c r="D2" s="148"/>
      <c r="E2" s="44"/>
      <c r="F2" s="149"/>
    </row>
    <row r="4" spans="1:7" x14ac:dyDescent="0.2">
      <c r="A4" s="52"/>
      <c r="B4" s="53" t="s">
        <v>12</v>
      </c>
      <c r="C4" s="53" t="s">
        <v>9</v>
      </c>
      <c r="D4" s="194" t="s">
        <v>8</v>
      </c>
      <c r="E4" s="195" t="s">
        <v>10</v>
      </c>
      <c r="F4" s="196" t="s">
        <v>11</v>
      </c>
      <c r="G4" s="54"/>
    </row>
    <row r="5" spans="1:7" x14ac:dyDescent="0.2">
      <c r="B5" s="50" t="s">
        <v>4</v>
      </c>
      <c r="C5" s="65">
        <f>DRAMA!$S$6</f>
        <v>43770</v>
      </c>
      <c r="D5" s="131">
        <f ca="1">DRAMA!$R$8</f>
        <v>0.29166666666666669</v>
      </c>
      <c r="E5" s="66">
        <f ca="1">INDIRECT("DRAMA!S8")</f>
        <v>0</v>
      </c>
      <c r="F5" s="88">
        <f ca="1">INDIRECT("DRAMA!T8")</f>
        <v>0</v>
      </c>
      <c r="G5" s="67" t="str">
        <f ca="1">DRAMA!$U$8</f>
        <v>00:00</v>
      </c>
    </row>
    <row r="6" spans="1:7" x14ac:dyDescent="0.2">
      <c r="C6" s="68">
        <f>DRAMA!$S$6</f>
        <v>43770</v>
      </c>
      <c r="D6" s="128">
        <f ca="1">DRAMA!$R$9</f>
        <v>0.29166666666666669</v>
      </c>
      <c r="E6" s="57" t="str">
        <f ca="1">INDIRECT("DRAMA!S9")</f>
        <v>SAIMIR</v>
      </c>
      <c r="F6" s="85">
        <f ca="1">INDIRECT("DRAMA!T9")</f>
        <v>88</v>
      </c>
      <c r="G6" s="67" t="str">
        <f ca="1">DRAMA!$U$9</f>
        <v>01:30</v>
      </c>
    </row>
    <row r="7" spans="1:7" x14ac:dyDescent="0.2">
      <c r="C7" s="68">
        <f>DRAMA!$S$6</f>
        <v>43770</v>
      </c>
      <c r="D7" s="128">
        <f ca="1">DRAMA!$R$10</f>
        <v>0.35416666666666669</v>
      </c>
      <c r="E7" s="57" t="str">
        <f ca="1">INDIRECT("DRAMA!S10")</f>
        <v>FEW GOOD MEN, A</v>
      </c>
      <c r="F7" s="85">
        <f ca="1">INDIRECT("DRAMA!T10")</f>
        <v>133</v>
      </c>
      <c r="G7" s="67" t="str">
        <f ca="1">DRAMA!$U$10</f>
        <v>02:15</v>
      </c>
    </row>
    <row r="8" spans="1:7" x14ac:dyDescent="0.2">
      <c r="C8" s="68">
        <f>DRAMA!$S$6</f>
        <v>43770</v>
      </c>
      <c r="D8" s="128">
        <f ca="1">DRAMA!$R$11</f>
        <v>0.44791666666666669</v>
      </c>
      <c r="E8" s="57" t="str">
        <f ca="1">INDIRECT("DRAMA!S11")</f>
        <v xml:space="preserve">KNIFE THAT KILLED ME, THE </v>
      </c>
      <c r="F8" s="85">
        <f ca="1">INDIRECT("DRAMA!T11")</f>
        <v>101</v>
      </c>
      <c r="G8" s="67" t="str">
        <f ca="1">DRAMA!$U$11</f>
        <v>01:45</v>
      </c>
    </row>
    <row r="9" spans="1:7" x14ac:dyDescent="0.2">
      <c r="C9" s="68">
        <f>DRAMA!$S$6</f>
        <v>43770</v>
      </c>
      <c r="D9" s="128">
        <f ca="1">DRAMA!$R$12</f>
        <v>0.52083333333333337</v>
      </c>
      <c r="E9" s="57" t="str">
        <f ca="1">INDIRECT("DRAMA!S12")</f>
        <v>ROAD WITHIN, THE</v>
      </c>
      <c r="F9" s="85">
        <f ca="1">INDIRECT("DRAMA!T12")</f>
        <v>97</v>
      </c>
      <c r="G9" s="67" t="str">
        <f ca="1">DRAMA!$U$12</f>
        <v>01:40</v>
      </c>
    </row>
    <row r="10" spans="1:7" x14ac:dyDescent="0.2">
      <c r="C10" s="68">
        <f>DRAMA!$S$6</f>
        <v>43770</v>
      </c>
      <c r="D10" s="128">
        <f ca="1">DRAMA!$R$13</f>
        <v>0.59027777777777779</v>
      </c>
      <c r="E10" s="57" t="str">
        <f ca="1">INDIRECT("DRAMA!S13")</f>
        <v>TWENTY TWENTY-FOUR</v>
      </c>
      <c r="F10" s="85">
        <f ca="1">INDIRECT("DRAMA!T13")</f>
        <v>88</v>
      </c>
      <c r="G10" s="67" t="str">
        <f ca="1">DRAMA!$U$13</f>
        <v>01:30</v>
      </c>
    </row>
    <row r="11" spans="1:7" x14ac:dyDescent="0.2">
      <c r="C11" s="68">
        <f>DRAMA!$S$6</f>
        <v>43770</v>
      </c>
      <c r="D11" s="128">
        <f ca="1">DRAMA!$R$14</f>
        <v>0.65277777777777779</v>
      </c>
      <c r="E11" s="57" t="str">
        <f ca="1">INDIRECT("DRAMA!S14")</f>
        <v>WRECKERS</v>
      </c>
      <c r="F11" s="85">
        <f ca="1">INDIRECT("DRAMA!T14")</f>
        <v>82</v>
      </c>
      <c r="G11" s="67" t="str">
        <f ca="1">DRAMA!$U$14</f>
        <v>01:25</v>
      </c>
    </row>
    <row r="12" spans="1:7" x14ac:dyDescent="0.2">
      <c r="C12" s="68">
        <f>DRAMA!$S$6</f>
        <v>43770</v>
      </c>
      <c r="D12" s="128">
        <f ca="1">DRAMA!$R$15</f>
        <v>0.71180555555555558</v>
      </c>
      <c r="E12" s="57" t="str">
        <f ca="1">INDIRECT("DRAMA!S15")</f>
        <v>UNDER THE SKIN</v>
      </c>
      <c r="F12" s="85">
        <f ca="1">INDIRECT("DRAMA!T15")</f>
        <v>104</v>
      </c>
      <c r="G12" s="67" t="str">
        <f ca="1">DRAMA!$U$15</f>
        <v>01:45</v>
      </c>
    </row>
    <row r="13" spans="1:7" x14ac:dyDescent="0.2">
      <c r="C13" s="68">
        <f>DRAMA!$S$6</f>
        <v>43770</v>
      </c>
      <c r="D13" s="128">
        <f ca="1">DRAMA!$R$16</f>
        <v>0.78472222222222221</v>
      </c>
      <c r="E13" s="57" t="str">
        <f ca="1">INDIRECT("DRAMA!S16")</f>
        <v>WARM BODIES</v>
      </c>
      <c r="F13" s="85">
        <f ca="1">INDIRECT("DRAMA!T16")</f>
        <v>96</v>
      </c>
      <c r="G13" s="67" t="str">
        <f ca="1">DRAMA!$U$16</f>
        <v>01:40</v>
      </c>
    </row>
    <row r="14" spans="1:7" x14ac:dyDescent="0.2">
      <c r="C14" s="119">
        <f>DRAMA!$S$6</f>
        <v>43770</v>
      </c>
      <c r="D14" s="135">
        <f>DRAMA!$R$17</f>
        <v>0.85416666666666663</v>
      </c>
      <c r="E14" s="117" t="str">
        <f ca="1">INDIRECT("DRAMA!S17")</f>
        <v>COSMOPOLIS</v>
      </c>
      <c r="F14" s="118">
        <f ca="1">INDIRECT("DRAMA!T17")</f>
        <v>106</v>
      </c>
      <c r="G14" s="67" t="str">
        <f ca="1">DRAMA!$U$17</f>
        <v>01:50</v>
      </c>
    </row>
    <row r="15" spans="1:7" x14ac:dyDescent="0.2">
      <c r="C15" s="68">
        <f>DRAMA!$S$6</f>
        <v>43770</v>
      </c>
      <c r="D15" s="128">
        <f ca="1">DRAMA!$R$18</f>
        <v>0.93055555555555558</v>
      </c>
      <c r="E15" s="57" t="str">
        <f ca="1">INDIRECT("DRAMA!S18")</f>
        <v>JANE GOT A GUN</v>
      </c>
      <c r="F15" s="85">
        <f ca="1">INDIRECT("DRAMA!T18")</f>
        <v>94</v>
      </c>
      <c r="G15" s="67" t="str">
        <f ca="1">DRAMA!$U$18</f>
        <v>01:35</v>
      </c>
    </row>
    <row r="16" spans="1:7" x14ac:dyDescent="0.2">
      <c r="C16" s="68">
        <f>DRAMA!$S$6</f>
        <v>43770</v>
      </c>
      <c r="D16" s="128">
        <f ca="1">DRAMA!$R$19</f>
        <v>0.99652777777777779</v>
      </c>
      <c r="E16" s="57" t="str">
        <f ca="1">INDIRECT("DRAMA!S19")</f>
        <v>WARSAW 1944</v>
      </c>
      <c r="F16" s="85">
        <f ca="1">INDIRECT("DRAMA!T19")</f>
        <v>121</v>
      </c>
      <c r="G16" s="67" t="str">
        <f ca="1">DRAMA!$U$19</f>
        <v>02:05</v>
      </c>
    </row>
    <row r="17" spans="2:7" x14ac:dyDescent="0.2">
      <c r="C17" s="68">
        <f>DRAMA!$S$6</f>
        <v>43770</v>
      </c>
      <c r="D17" s="128">
        <f ca="1">DRAMA!$R$20</f>
        <v>8.3333333333333259E-2</v>
      </c>
      <c r="E17" s="57" t="str">
        <f ca="1">INDIRECT("DRAMA!S20")</f>
        <v>MALEFEMMENE</v>
      </c>
      <c r="F17" s="85">
        <f ca="1">INDIRECT("DRAMA!T20")</f>
        <v>91</v>
      </c>
      <c r="G17" s="67" t="str">
        <f ca="1">DRAMA!$U$20</f>
        <v>01:35</v>
      </c>
    </row>
    <row r="18" spans="2:7" x14ac:dyDescent="0.2">
      <c r="C18" s="68">
        <f>DRAMA!$S$6</f>
        <v>43770</v>
      </c>
      <c r="D18" s="128">
        <f ca="1">DRAMA!$R$21</f>
        <v>0.14930555555555547</v>
      </c>
      <c r="E18" s="57" t="str">
        <f ca="1">INDIRECT("DRAMA!S21")</f>
        <v>ALL THAT JAZZ</v>
      </c>
      <c r="F18" s="85">
        <f ca="1">INDIRECT("DRAMA!T21")</f>
        <v>118</v>
      </c>
      <c r="G18" s="67" t="str">
        <f ca="1">DRAMA!$U$21</f>
        <v>02:00</v>
      </c>
    </row>
    <row r="19" spans="2:7" ht="13.5" thickBot="1" x14ac:dyDescent="0.25">
      <c r="B19" s="73"/>
      <c r="C19" s="74">
        <f>DRAMA!$S$6</f>
        <v>43770</v>
      </c>
      <c r="D19" s="132">
        <f ca="1">DRAMA!$R$22</f>
        <v>0.23263888888888878</v>
      </c>
      <c r="E19" s="75" t="str">
        <f ca="1">INDIRECT("DRAMA!S22")</f>
        <v>LOST LOVE</v>
      </c>
      <c r="F19" s="89">
        <f ca="1">INDIRECT("DRAMA!T22")</f>
        <v>83</v>
      </c>
      <c r="G19" s="67" t="str">
        <f ca="1">DRAMA!$U$22</f>
        <v>01:25</v>
      </c>
    </row>
    <row r="20" spans="2:7" x14ac:dyDescent="0.2">
      <c r="B20" s="50" t="s">
        <v>5</v>
      </c>
      <c r="C20" s="76">
        <f>DRAMA!$W$6</f>
        <v>43771</v>
      </c>
      <c r="D20" s="131">
        <f ca="1">DRAMA!$V$8</f>
        <v>0.29166666666666674</v>
      </c>
      <c r="E20" s="66">
        <f ca="1">INDIRECT("DRAMA!W8")</f>
        <v>0</v>
      </c>
      <c r="F20" s="88">
        <f ca="1">INDIRECT("DRAMA!X8")</f>
        <v>0</v>
      </c>
      <c r="G20" s="67" t="str">
        <f ca="1">DRAMA!$Y$8</f>
        <v>00:00</v>
      </c>
    </row>
    <row r="21" spans="2:7" x14ac:dyDescent="0.2">
      <c r="C21" s="77">
        <f>DRAMA!$W$6</f>
        <v>43771</v>
      </c>
      <c r="D21" s="128">
        <f ca="1">DRAMA!$V$9</f>
        <v>0.29166666666666674</v>
      </c>
      <c r="E21" s="57" t="str">
        <f ca="1">INDIRECT("DRAMA!W9")</f>
        <v>CHINA SYNDROME, THE</v>
      </c>
      <c r="F21" s="85">
        <f ca="1">INDIRECT("DRAMA!X9")</f>
        <v>118</v>
      </c>
      <c r="G21" s="67" t="str">
        <f ca="1">DRAMA!$Y$9</f>
        <v>02:00</v>
      </c>
    </row>
    <row r="22" spans="2:7" x14ac:dyDescent="0.2">
      <c r="C22" s="77">
        <f>DRAMA!$W$6</f>
        <v>43771</v>
      </c>
      <c r="D22" s="128">
        <f ca="1">DRAMA!$V$10</f>
        <v>0.37500000000000006</v>
      </c>
      <c r="E22" s="57" t="str">
        <f ca="1">INDIRECT("DRAMA!W10")</f>
        <v>SOCIAL NETWORK, THE</v>
      </c>
      <c r="F22" s="85">
        <f ca="1">INDIRECT("DRAMA!X10")</f>
        <v>120</v>
      </c>
      <c r="G22" s="67" t="str">
        <f ca="1">DRAMA!$Y$10</f>
        <v>02:00</v>
      </c>
    </row>
    <row r="23" spans="2:7" x14ac:dyDescent="0.2">
      <c r="C23" s="77">
        <f>DRAMA!$W$6</f>
        <v>43771</v>
      </c>
      <c r="D23" s="128">
        <f ca="1">DRAMA!$V$11</f>
        <v>0.45833333333333337</v>
      </c>
      <c r="E23" s="57" t="str">
        <f ca="1">INDIRECT("DRAMA!W11")</f>
        <v>CITIZEN JANE</v>
      </c>
      <c r="F23" s="85">
        <f ca="1">INDIRECT("DRAMA!X11")</f>
        <v>86</v>
      </c>
      <c r="G23" s="67" t="str">
        <f ca="1">DRAMA!$Y$11</f>
        <v>01:30</v>
      </c>
    </row>
    <row r="24" spans="2:7" x14ac:dyDescent="0.2">
      <c r="C24" s="77">
        <f>DRAMA!$W$6</f>
        <v>43771</v>
      </c>
      <c r="D24" s="128">
        <f ca="1">DRAMA!$V$12</f>
        <v>0.52083333333333337</v>
      </c>
      <c r="E24" s="57" t="str">
        <f ca="1">INDIRECT("DRAMA!W12")</f>
        <v>WAR FLOWERS</v>
      </c>
      <c r="F24" s="85">
        <f ca="1">INDIRECT("DRAMA!X12")</f>
        <v>96</v>
      </c>
      <c r="G24" s="67" t="str">
        <f ca="1">DRAMA!$Y$12</f>
        <v>01:40</v>
      </c>
    </row>
    <row r="25" spans="2:7" x14ac:dyDescent="0.2">
      <c r="C25" s="77">
        <f>DRAMA!$W$6</f>
        <v>43771</v>
      </c>
      <c r="D25" s="128">
        <f ca="1">DRAMA!$V$13</f>
        <v>0.59027777777777779</v>
      </c>
      <c r="E25" s="57" t="str">
        <f ca="1">INDIRECT("DRAMA!W13")</f>
        <v>HOW I GOT LOST</v>
      </c>
      <c r="F25" s="85">
        <f ca="1">INDIRECT("DRAMA!X13")</f>
        <v>86</v>
      </c>
      <c r="G25" s="67" t="str">
        <f ca="1">DRAMA!$Y$13</f>
        <v>01:30</v>
      </c>
    </row>
    <row r="26" spans="2:7" x14ac:dyDescent="0.2">
      <c r="C26" s="77">
        <f>DRAMA!$W$6</f>
        <v>43771</v>
      </c>
      <c r="D26" s="128">
        <f ca="1">DRAMA!$V$14</f>
        <v>0.65277777777777779</v>
      </c>
      <c r="E26" s="57" t="str">
        <f ca="1">INDIRECT("DRAMA!W14")</f>
        <v>DOMESTIC</v>
      </c>
      <c r="F26" s="85">
        <f ca="1">INDIRECT("DRAMA!X14")</f>
        <v>83</v>
      </c>
      <c r="G26" s="67" t="str">
        <f ca="1">DRAMA!$Y$14</f>
        <v>01:25</v>
      </c>
    </row>
    <row r="27" spans="2:7" x14ac:dyDescent="0.2">
      <c r="C27" s="77">
        <f>DRAMA!$W$6</f>
        <v>43771</v>
      </c>
      <c r="D27" s="128">
        <f ca="1">DRAMA!$V$15</f>
        <v>0.71180555555555558</v>
      </c>
      <c r="E27" s="57" t="str">
        <f ca="1">INDIRECT("DRAMA!W15")</f>
        <v>REMEMBRANCE</v>
      </c>
      <c r="F27" s="85">
        <f ca="1">INDIRECT("DRAMA!X15")</f>
        <v>107</v>
      </c>
      <c r="G27" s="67" t="str">
        <f ca="1">DRAMA!$Y$15</f>
        <v>01:50</v>
      </c>
    </row>
    <row r="28" spans="2:7" x14ac:dyDescent="0.2">
      <c r="C28" s="77">
        <f>DRAMA!$W$6</f>
        <v>43771</v>
      </c>
      <c r="D28" s="128">
        <f ca="1">DRAMA!$V$16</f>
        <v>0.78819444444444442</v>
      </c>
      <c r="E28" s="57" t="str">
        <f ca="1">INDIRECT("DRAMA!W16")</f>
        <v>GLOVES OFF</v>
      </c>
      <c r="F28" s="85">
        <f ca="1">INDIRECT("DRAMA!X16")</f>
        <v>92</v>
      </c>
      <c r="G28" s="67" t="str">
        <f ca="1">DRAMA!$Y$16</f>
        <v>01:35</v>
      </c>
    </row>
    <row r="29" spans="2:7" x14ac:dyDescent="0.2">
      <c r="C29" s="120">
        <f>DRAMA!$W$6</f>
        <v>43771</v>
      </c>
      <c r="D29" s="135">
        <f>DRAMA!$V$17</f>
        <v>0.85416666666666663</v>
      </c>
      <c r="E29" s="117" t="str">
        <f ca="1">INDIRECT("DRAMA!W17")</f>
        <v>TENDER HOOK, THE</v>
      </c>
      <c r="F29" s="118">
        <f ca="1">INDIRECT("DRAMA!X17")</f>
        <v>99</v>
      </c>
      <c r="G29" s="67" t="str">
        <f ca="1">DRAMA!$Y$17</f>
        <v>01:40</v>
      </c>
    </row>
    <row r="30" spans="2:7" x14ac:dyDescent="0.2">
      <c r="C30" s="77">
        <f>DRAMA!$W$6</f>
        <v>43771</v>
      </c>
      <c r="D30" s="128">
        <f ca="1">DRAMA!$V$18</f>
        <v>0.92361111111111105</v>
      </c>
      <c r="E30" s="57" t="str">
        <f ca="1">INDIRECT("DRAMA!W18")</f>
        <v>HURRICANE: THE BATTLE OF BRITAIN</v>
      </c>
      <c r="F30" s="85">
        <f ca="1">INDIRECT("DRAMA!X18")</f>
        <v>103</v>
      </c>
      <c r="G30" s="67" t="str">
        <f ca="1">DRAMA!$Y$18</f>
        <v>01:45</v>
      </c>
    </row>
    <row r="31" spans="2:7" x14ac:dyDescent="0.2">
      <c r="C31" s="77">
        <f>DRAMA!$W$6</f>
        <v>43771</v>
      </c>
      <c r="D31" s="128">
        <f ca="1">DRAMA!$V$19</f>
        <v>0.99652777777777768</v>
      </c>
      <c r="E31" s="57" t="str">
        <f ca="1">INDIRECT("DRAMA!W19")</f>
        <v>WELCOME TO NEW YORK</v>
      </c>
      <c r="F31" s="85">
        <f ca="1">INDIRECT("DRAMA!X19")</f>
        <v>121</v>
      </c>
      <c r="G31" s="67" t="str">
        <f ca="1">DRAMA!$Y$19</f>
        <v>02:05</v>
      </c>
    </row>
    <row r="32" spans="2:7" x14ac:dyDescent="0.2">
      <c r="C32" s="77">
        <f>DRAMA!$W$6</f>
        <v>43771</v>
      </c>
      <c r="D32" s="128">
        <f ca="1">DRAMA!$V$20</f>
        <v>8.3333333333333259E-2</v>
      </c>
      <c r="E32" s="57" t="str">
        <f ca="1">INDIRECT("DRAMA!W20")</f>
        <v>CHILD OF GOD</v>
      </c>
      <c r="F32" s="85">
        <f ca="1">INDIRECT("DRAMA!X20")</f>
        <v>101</v>
      </c>
      <c r="G32" s="67" t="str">
        <f ca="1">DRAMA!$Y$20</f>
        <v>01:45</v>
      </c>
    </row>
    <row r="33" spans="2:7" x14ac:dyDescent="0.2">
      <c r="C33" s="77">
        <f>DRAMA!$W$6</f>
        <v>43771</v>
      </c>
      <c r="D33" s="128">
        <f ca="1">DRAMA!$V$21</f>
        <v>0.15624999999999994</v>
      </c>
      <c r="E33" s="57" t="str">
        <f ca="1">INDIRECT("DRAMA!W21")</f>
        <v>KINO CARAVAN</v>
      </c>
      <c r="F33" s="85">
        <f ca="1">INDIRECT("DRAMA!X21")</f>
        <v>93</v>
      </c>
      <c r="G33" s="67" t="str">
        <f ca="1">DRAMA!$Y$21</f>
        <v>01:35</v>
      </c>
    </row>
    <row r="34" spans="2:7" ht="13.5" thickBot="1" x14ac:dyDescent="0.25">
      <c r="B34" s="70"/>
      <c r="C34" s="74">
        <f>DRAMA!$W$6</f>
        <v>43771</v>
      </c>
      <c r="D34" s="130">
        <f ca="1">DRAMA!$V$22</f>
        <v>0.22222222222222215</v>
      </c>
      <c r="E34" s="63" t="str">
        <f ca="1">INDIRECT("DRAMA!W22")</f>
        <v>VANIGLIA E CIOCCOLATO</v>
      </c>
      <c r="F34" s="87">
        <f ca="1">INDIRECT("DRAMA!X22")</f>
        <v>99</v>
      </c>
      <c r="G34" s="67" t="str">
        <f ca="1">DRAMA!$Y$22</f>
        <v>01:40</v>
      </c>
    </row>
    <row r="35" spans="2:7" x14ac:dyDescent="0.2">
      <c r="B35" s="50" t="s">
        <v>6</v>
      </c>
      <c r="C35" s="76">
        <f>DRAMA!$AA$6</f>
        <v>43772</v>
      </c>
      <c r="D35" s="131">
        <f ca="1">DRAMA!$Z$8</f>
        <v>0.29166666666666674</v>
      </c>
      <c r="E35" s="66">
        <f ca="1">INDIRECT("DRAMA!AA8")</f>
        <v>0</v>
      </c>
      <c r="F35" s="88">
        <f ca="1">INDIRECT("DRAMA!AB8")</f>
        <v>0</v>
      </c>
      <c r="G35" s="67" t="str">
        <f ca="1">DRAMA!$AC$8</f>
        <v>00:00</v>
      </c>
    </row>
    <row r="36" spans="2:7" x14ac:dyDescent="0.2">
      <c r="C36" s="77">
        <f>DRAMA!$AA$6</f>
        <v>43772</v>
      </c>
      <c r="D36" s="128">
        <f ca="1">DRAMA!$Z$9</f>
        <v>0.29166666666666674</v>
      </c>
      <c r="E36" s="57" t="str">
        <f ca="1">INDIRECT("DRAMA!AA9")</f>
        <v>DYING IN ATHENS</v>
      </c>
      <c r="F36" s="85">
        <f ca="1">INDIRECT("DRAMA!AB9")</f>
        <v>98</v>
      </c>
      <c r="G36" s="67" t="str">
        <f ca="1">DRAMA!$AC$9</f>
        <v>01:40</v>
      </c>
    </row>
    <row r="37" spans="2:7" x14ac:dyDescent="0.2">
      <c r="C37" s="77">
        <f>DRAMA!$AA$6</f>
        <v>43772</v>
      </c>
      <c r="D37" s="128">
        <f ca="1">DRAMA!$Z$10</f>
        <v>0.36111111111111116</v>
      </c>
      <c r="E37" s="57" t="str">
        <f ca="1">INDIRECT("DRAMA!AA10")</f>
        <v>GUESS WHO'S COMING TO DINNER (1967)</v>
      </c>
      <c r="F37" s="85">
        <f ca="1">INDIRECT("DRAMA!AB10")</f>
        <v>104</v>
      </c>
      <c r="G37" s="67" t="str">
        <f ca="1">DRAMA!$AC$10</f>
        <v>01:45</v>
      </c>
    </row>
    <row r="38" spans="2:7" x14ac:dyDescent="0.2">
      <c r="C38" s="77">
        <f>DRAMA!$AA$6</f>
        <v>43772</v>
      </c>
      <c r="D38" s="128">
        <f ca="1">DRAMA!$Z$11</f>
        <v>0.43402777777777785</v>
      </c>
      <c r="E38" s="57" t="str">
        <f ca="1">INDIRECT("DRAMA!AA11")</f>
        <v>LOVE &amp; MERCY</v>
      </c>
      <c r="F38" s="85">
        <f ca="1">INDIRECT("DRAMA!AB11")</f>
        <v>117</v>
      </c>
      <c r="G38" s="67" t="str">
        <f ca="1">DRAMA!$AC$11</f>
        <v>02:00</v>
      </c>
    </row>
    <row r="39" spans="2:7" x14ac:dyDescent="0.2">
      <c r="C39" s="77">
        <f>DRAMA!$AA$6</f>
        <v>43772</v>
      </c>
      <c r="D39" s="128">
        <f ca="1">DRAMA!$Z$12</f>
        <v>0.51736111111111116</v>
      </c>
      <c r="E39" s="57" t="str">
        <f ca="1">INDIRECT("DRAMA!AA12")</f>
        <v>BENEFACTOR, THE</v>
      </c>
      <c r="F39" s="85">
        <f ca="1">INDIRECT("DRAMA!AB12")</f>
        <v>89</v>
      </c>
      <c r="G39" s="67" t="str">
        <f ca="1">DRAMA!$AC$12</f>
        <v>01:30</v>
      </c>
    </row>
    <row r="40" spans="2:7" x14ac:dyDescent="0.2">
      <c r="C40" s="77">
        <f>DRAMA!$AA$6</f>
        <v>43772</v>
      </c>
      <c r="D40" s="128">
        <f ca="1">DRAMA!$Z$13</f>
        <v>0.57986111111111116</v>
      </c>
      <c r="E40" s="57" t="str">
        <f ca="1">INDIRECT("DRAMA!AA13")</f>
        <v>BURIED</v>
      </c>
      <c r="F40" s="85">
        <f ca="1">INDIRECT("DRAMA!AB13")</f>
        <v>92</v>
      </c>
      <c r="G40" s="67" t="str">
        <f ca="1">DRAMA!$AC$13</f>
        <v>01:35</v>
      </c>
    </row>
    <row r="41" spans="2:7" x14ac:dyDescent="0.2">
      <c r="C41" s="77">
        <f>DRAMA!$AA$6</f>
        <v>43772</v>
      </c>
      <c r="D41" s="128">
        <f ca="1">DRAMA!$Z$14</f>
        <v>0.64583333333333337</v>
      </c>
      <c r="E41" s="57" t="str">
        <f ca="1">INDIRECT("DRAMA!AA14")</f>
        <v>DR. STRANGELOVE OR: HOW I LEARNED TO STOP WORRYING AND LOVE THE BOMB</v>
      </c>
      <c r="F41" s="85">
        <f ca="1">INDIRECT("DRAMA!AB14")</f>
        <v>91</v>
      </c>
      <c r="G41" s="67" t="str">
        <f ca="1">DRAMA!$AC$14</f>
        <v>01:35</v>
      </c>
    </row>
    <row r="42" spans="2:7" x14ac:dyDescent="0.2">
      <c r="C42" s="77">
        <f>DRAMA!$AA$6</f>
        <v>43772</v>
      </c>
      <c r="D42" s="128">
        <f ca="1">DRAMA!$Z$15</f>
        <v>0.71180555555555558</v>
      </c>
      <c r="E42" s="57" t="str">
        <f ca="1">INDIRECT("DRAMA!AA15")</f>
        <v>TOUT NOUVEAU TESTAMENT, LE</v>
      </c>
      <c r="F42" s="85">
        <f ca="1">INDIRECT("DRAMA!AB15")</f>
        <v>111</v>
      </c>
      <c r="G42" s="67" t="str">
        <f ca="1">DRAMA!$AC$15</f>
        <v>01:55</v>
      </c>
    </row>
    <row r="43" spans="2:7" x14ac:dyDescent="0.2">
      <c r="C43" s="77">
        <f>DRAMA!$AA$6</f>
        <v>43772</v>
      </c>
      <c r="D43" s="128">
        <f ca="1">DRAMA!$Z$16</f>
        <v>0.79166666666666663</v>
      </c>
      <c r="E43" s="57" t="str">
        <f ca="1">INDIRECT("DRAMA!AA16")</f>
        <v>LADY MACBETH</v>
      </c>
      <c r="F43" s="85">
        <f ca="1">INDIRECT("DRAMA!AB16")</f>
        <v>86</v>
      </c>
      <c r="G43" s="67" t="str">
        <f ca="1">DRAMA!$AC$16</f>
        <v>01:30</v>
      </c>
    </row>
    <row r="44" spans="2:7" x14ac:dyDescent="0.2">
      <c r="C44" s="120">
        <f>DRAMA!$AA$6</f>
        <v>43772</v>
      </c>
      <c r="D44" s="135">
        <f>DRAMA!$Z$17</f>
        <v>0.85416666666666663</v>
      </c>
      <c r="E44" s="117" t="str">
        <f ca="1">INDIRECT("DRAMA!AA17")</f>
        <v>MIDNIGHT EXPRESS (1978)</v>
      </c>
      <c r="F44" s="118">
        <f ca="1">INDIRECT("DRAMA!AB17")</f>
        <v>117</v>
      </c>
      <c r="G44" s="67" t="str">
        <f ca="1">DRAMA!$AC$17</f>
        <v>02:00</v>
      </c>
    </row>
    <row r="45" spans="2:7" x14ac:dyDescent="0.2">
      <c r="C45" s="77">
        <f>DRAMA!$AA$6</f>
        <v>43772</v>
      </c>
      <c r="D45" s="128">
        <f ca="1">DRAMA!$Z$18</f>
        <v>0.9375</v>
      </c>
      <c r="E45" s="57" t="str">
        <f ca="1">INDIRECT("DRAMA!AA18")</f>
        <v>MARY REILLY</v>
      </c>
      <c r="F45" s="85">
        <f ca="1">INDIRECT("DRAMA!AB18")</f>
        <v>104</v>
      </c>
      <c r="G45" s="67" t="str">
        <f ca="1">DRAMA!$AC$18</f>
        <v>01:45</v>
      </c>
    </row>
    <row r="46" spans="2:7" x14ac:dyDescent="0.2">
      <c r="C46" s="77">
        <f>DRAMA!$AA$6</f>
        <v>43772</v>
      </c>
      <c r="D46" s="128">
        <f ca="1">DRAMA!$Z$19</f>
        <v>1.0416666666666741E-2</v>
      </c>
      <c r="E46" s="57" t="str">
        <f ca="1">INDIRECT("DRAMA!AA19")</f>
        <v>APOCALYPTO</v>
      </c>
      <c r="F46" s="85">
        <f ca="1">INDIRECT("DRAMA!AB19")</f>
        <v>133</v>
      </c>
      <c r="G46" s="67" t="str">
        <f ca="1">DRAMA!$AC$19</f>
        <v>02:15</v>
      </c>
    </row>
    <row r="47" spans="2:7" x14ac:dyDescent="0.2">
      <c r="C47" s="77">
        <f>DRAMA!$AA$6</f>
        <v>43772</v>
      </c>
      <c r="D47" s="128">
        <f ca="1">DRAMA!$Z$20</f>
        <v>0.10416666666666674</v>
      </c>
      <c r="E47" s="57" t="str">
        <f ca="1">INDIRECT("DRAMA!AA20")</f>
        <v>OF SNAILS AND MEN</v>
      </c>
      <c r="F47" s="85">
        <f ca="1">INDIRECT("DRAMA!AB20")</f>
        <v>91</v>
      </c>
      <c r="G47" s="67" t="str">
        <f ca="1">DRAMA!$AC$20</f>
        <v>01:35</v>
      </c>
    </row>
    <row r="48" spans="2:7" x14ac:dyDescent="0.2">
      <c r="C48" s="77">
        <f>DRAMA!$AA$6</f>
        <v>43772</v>
      </c>
      <c r="D48" s="128">
        <f ca="1">DRAMA!$Z$21</f>
        <v>0.17013888888888895</v>
      </c>
      <c r="E48" s="57" t="str">
        <f ca="1">INDIRECT("DRAMA!AA21")</f>
        <v>PER NON DIMENTICARTI</v>
      </c>
      <c r="F48" s="85">
        <f ca="1">INDIRECT("DRAMA!AB21")</f>
        <v>96</v>
      </c>
      <c r="G48" s="67" t="str">
        <f ca="1">DRAMA!$AC$21</f>
        <v>01:40</v>
      </c>
    </row>
    <row r="49" spans="2:7" ht="13.5" thickBot="1" x14ac:dyDescent="0.25">
      <c r="B49" s="70"/>
      <c r="C49" s="74">
        <f>DRAMA!$AA$6</f>
        <v>43772</v>
      </c>
      <c r="D49" s="130">
        <f ca="1">DRAMA!$Z$22</f>
        <v>0.23958333333333337</v>
      </c>
      <c r="E49" s="63" t="str">
        <f ca="1">INDIRECT("DRAMA!AA22")</f>
        <v>RAUL</v>
      </c>
      <c r="F49" s="87">
        <f ca="1">INDIRECT("DRAMA!AB22")</f>
        <v>71</v>
      </c>
      <c r="G49" s="67" t="str">
        <f ca="1">DRAMA!$AC$22</f>
        <v>01:15</v>
      </c>
    </row>
    <row r="50" spans="2:7" x14ac:dyDescent="0.2">
      <c r="B50" s="55" t="s">
        <v>1</v>
      </c>
      <c r="C50" s="56">
        <f>DRAMA!$C$26</f>
        <v>43773</v>
      </c>
      <c r="D50" s="128">
        <f ca="1">DRAMA!$B$28</f>
        <v>0.29166666666666663</v>
      </c>
      <c r="E50" s="57">
        <f ca="1">INDIRECT("DRAMA!C28")</f>
        <v>0</v>
      </c>
      <c r="F50" s="85">
        <f ca="1">INDIRECT("DRAMA!D28")</f>
        <v>0</v>
      </c>
      <c r="G50" s="67" t="str">
        <f ca="1">DRAMA!$E$28</f>
        <v>00:00</v>
      </c>
    </row>
    <row r="51" spans="2:7" x14ac:dyDescent="0.2">
      <c r="B51" s="55"/>
      <c r="C51" s="56">
        <f>DRAMA!$C$26</f>
        <v>43773</v>
      </c>
      <c r="D51" s="128">
        <f ca="1">DRAMA!$B$29</f>
        <v>0.29166666666666663</v>
      </c>
      <c r="E51" s="57" t="str">
        <f ca="1">INDIRECT("DRAMA!C29")</f>
        <v>GOOD MORNING HEARTACHE</v>
      </c>
      <c r="F51" s="85">
        <f ca="1">INDIRECT("DRAMA!D29")</f>
        <v>93</v>
      </c>
      <c r="G51" s="67" t="str">
        <f ca="1">DRAMA!$E$29</f>
        <v>01:35</v>
      </c>
    </row>
    <row r="52" spans="2:7" x14ac:dyDescent="0.2">
      <c r="B52" s="55"/>
      <c r="C52" s="56">
        <f>DRAMA!$C$26</f>
        <v>43773</v>
      </c>
      <c r="D52" s="128">
        <f ca="1">DRAMA!$B$30</f>
        <v>0.35763888888888884</v>
      </c>
      <c r="E52" s="57" t="str">
        <f ca="1">INDIRECT("DRAMA!C30")</f>
        <v>NO ONE CAN BRUSH MY HAIR LIKE THE WIND</v>
      </c>
      <c r="F52" s="85">
        <f ca="1">INDIRECT("DRAMA!D30")</f>
        <v>91</v>
      </c>
      <c r="G52" s="67" t="str">
        <f ca="1">DRAMA!$E$30</f>
        <v>01:35</v>
      </c>
    </row>
    <row r="53" spans="2:7" x14ac:dyDescent="0.2">
      <c r="B53" s="55"/>
      <c r="C53" s="56">
        <f>DRAMA!$C$26</f>
        <v>43773</v>
      </c>
      <c r="D53" s="128">
        <f ca="1">DRAMA!$B$31</f>
        <v>0.42361111111111105</v>
      </c>
      <c r="E53" s="57" t="str">
        <f ca="1">INDIRECT("DRAMA!C31")</f>
        <v>UPSIDE DOWN</v>
      </c>
      <c r="F53" s="85">
        <f ca="1">INDIRECT("DRAMA!D31")</f>
        <v>106</v>
      </c>
      <c r="G53" s="67" t="str">
        <f ca="1">DRAMA!$E$31</f>
        <v>01:50</v>
      </c>
    </row>
    <row r="54" spans="2:7" x14ac:dyDescent="0.2">
      <c r="B54" s="55"/>
      <c r="C54" s="56">
        <f>DRAMA!$C$26</f>
        <v>43773</v>
      </c>
      <c r="D54" s="128">
        <f ca="1">DRAMA!$B$32</f>
        <v>0.49999999999999994</v>
      </c>
      <c r="E54" s="57" t="str">
        <f ca="1">INDIRECT("DRAMA!C32")</f>
        <v>INSIDE LLEWYN DAVIS</v>
      </c>
      <c r="F54" s="85">
        <f ca="1">INDIRECT("DRAMA!D32")</f>
        <v>101</v>
      </c>
      <c r="G54" s="67" t="str">
        <f ca="1">DRAMA!$E$32</f>
        <v>01:45</v>
      </c>
    </row>
    <row r="55" spans="2:7" x14ac:dyDescent="0.2">
      <c r="B55" s="55"/>
      <c r="C55" s="56">
        <f>DRAMA!$C$26</f>
        <v>43773</v>
      </c>
      <c r="D55" s="128">
        <f ca="1">DRAMA!$B$33</f>
        <v>0.57291666666666663</v>
      </c>
      <c r="E55" s="57" t="str">
        <f ca="1">INDIRECT("DRAMA!C33")</f>
        <v>KRAMER VS. KRAMER (1979)</v>
      </c>
      <c r="F55" s="85">
        <f ca="1">INDIRECT("DRAMA!D33")</f>
        <v>101</v>
      </c>
      <c r="G55" s="67" t="str">
        <f ca="1">DRAMA!$E$33</f>
        <v>01:45</v>
      </c>
    </row>
    <row r="56" spans="2:7" x14ac:dyDescent="0.2">
      <c r="B56" s="55"/>
      <c r="C56" s="56">
        <f>DRAMA!$C$26</f>
        <v>43773</v>
      </c>
      <c r="D56" s="128">
        <f ca="1">DRAMA!$B$34</f>
        <v>0.64583333333333326</v>
      </c>
      <c r="E56" s="57" t="str">
        <f ca="1">INDIRECT("DRAMA!C34")</f>
        <v>COMPANY YOU KEEP, THE</v>
      </c>
      <c r="F56" s="85">
        <f ca="1">INDIRECT("DRAMA!D34")</f>
        <v>117</v>
      </c>
      <c r="G56" s="67" t="str">
        <f ca="1">DRAMA!$E$34</f>
        <v>02:00</v>
      </c>
    </row>
    <row r="57" spans="2:7" x14ac:dyDescent="0.2">
      <c r="B57" s="55"/>
      <c r="C57" s="56">
        <f>DRAMA!$C$26</f>
        <v>43773</v>
      </c>
      <c r="D57" s="128">
        <f ca="1">DRAMA!$B$35</f>
        <v>0.72916666666666663</v>
      </c>
      <c r="E57" s="57" t="str">
        <f ca="1">INDIRECT("DRAMA!C35")</f>
        <v>SPARRING</v>
      </c>
      <c r="F57" s="85">
        <f ca="1">INDIRECT("DRAMA!D35")</f>
        <v>92</v>
      </c>
      <c r="G57" s="67" t="str">
        <f ca="1">DRAMA!$E$35</f>
        <v>01:35</v>
      </c>
    </row>
    <row r="58" spans="2:7" x14ac:dyDescent="0.2">
      <c r="B58" s="55"/>
      <c r="C58" s="56">
        <f>DRAMA!$C$26</f>
        <v>43773</v>
      </c>
      <c r="D58" s="128">
        <f ca="1">DRAMA!$B$36</f>
        <v>0.79513888888888884</v>
      </c>
      <c r="E58" s="57" t="str">
        <f ca="1">INDIRECT("DRAMA!C36")</f>
        <v>ANGRIEST MAN IN BROOKLYN, THE</v>
      </c>
      <c r="F58" s="85">
        <f ca="1">INDIRECT("DRAMA!D36")</f>
        <v>81</v>
      </c>
      <c r="G58" s="67" t="str">
        <f ca="1">DRAMA!$E$36</f>
        <v>01:25</v>
      </c>
    </row>
    <row r="59" spans="2:7" x14ac:dyDescent="0.2">
      <c r="B59" s="55"/>
      <c r="C59" s="116">
        <f>DRAMA!$C$26</f>
        <v>43773</v>
      </c>
      <c r="D59" s="135">
        <f>DRAMA!$B$37</f>
        <v>0.85416666666666663</v>
      </c>
      <c r="E59" s="117" t="str">
        <f ca="1">INDIRECT("DRAMA!C37")</f>
        <v>CALIFORNIA SPLIT</v>
      </c>
      <c r="F59" s="118">
        <f ca="1">INDIRECT("DRAMA!D37")</f>
        <v>104</v>
      </c>
      <c r="G59" s="67" t="str">
        <f ca="1">DRAMA!$E$37</f>
        <v>01:45</v>
      </c>
    </row>
    <row r="60" spans="2:7" x14ac:dyDescent="0.2">
      <c r="B60" s="55"/>
      <c r="C60" s="56">
        <f>DRAMA!$C$26</f>
        <v>43773</v>
      </c>
      <c r="D60" s="128">
        <f ca="1">DRAMA!$B$38</f>
        <v>0.92708333333333326</v>
      </c>
      <c r="E60" s="57" t="str">
        <f ca="1">INDIRECT("DRAMA!C38")</f>
        <v>HARDCORE</v>
      </c>
      <c r="F60" s="85">
        <f ca="1">INDIRECT("DRAMA!D38")</f>
        <v>104</v>
      </c>
      <c r="G60" s="67" t="str">
        <f ca="1">DRAMA!$E$38</f>
        <v>01:45</v>
      </c>
    </row>
    <row r="61" spans="2:7" x14ac:dyDescent="0.2">
      <c r="B61" s="55"/>
      <c r="C61" s="56">
        <f>DRAMA!$C$26</f>
        <v>43773</v>
      </c>
      <c r="D61" s="128">
        <f ca="1">DRAMA!$B$39</f>
        <v>0.99999999999999989</v>
      </c>
      <c r="E61" s="57" t="str">
        <f ca="1">INDIRECT("DRAMA!C39")</f>
        <v>AGNUS DEI</v>
      </c>
      <c r="F61" s="85">
        <f ca="1">INDIRECT("DRAMA!D39")</f>
        <v>108</v>
      </c>
      <c r="G61" s="67" t="str">
        <f ca="1">DRAMA!$E$39</f>
        <v>01:50</v>
      </c>
    </row>
    <row r="62" spans="2:7" x14ac:dyDescent="0.2">
      <c r="B62" s="55"/>
      <c r="C62" s="56">
        <f>DRAMA!$C$26</f>
        <v>43773</v>
      </c>
      <c r="D62" s="128">
        <f ca="1">DRAMA!$B$40</f>
        <v>7.638888888888884E-2</v>
      </c>
      <c r="E62" s="57" t="str">
        <f ca="1">INDIRECT("DRAMA!C40")</f>
        <v>TRUTH AND LIES</v>
      </c>
      <c r="F62" s="85">
        <f ca="1">INDIRECT("DRAMA!D40")</f>
        <v>98</v>
      </c>
      <c r="G62" s="67" t="str">
        <f ca="1">DRAMA!$E$40</f>
        <v>01:40</v>
      </c>
    </row>
    <row r="63" spans="2:7" x14ac:dyDescent="0.2">
      <c r="B63" s="55"/>
      <c r="C63" s="56">
        <f>DRAMA!$C$26</f>
        <v>43773</v>
      </c>
      <c r="D63" s="128">
        <f ca="1">DRAMA!$B$41</f>
        <v>0.14583333333333326</v>
      </c>
      <c r="E63" s="57" t="str">
        <f ca="1">INDIRECT("DRAMA!C41")</f>
        <v>WAR IS OVER, THE</v>
      </c>
      <c r="F63" s="85">
        <f ca="1">INDIRECT("DRAMA!D41")</f>
        <v>104</v>
      </c>
      <c r="G63" s="67" t="str">
        <f ca="1">DRAMA!$E$41</f>
        <v>01:45</v>
      </c>
    </row>
    <row r="64" spans="2:7" ht="13.5" thickBot="1" x14ac:dyDescent="0.25">
      <c r="B64" s="61"/>
      <c r="C64" s="62">
        <f>DRAMA!$C$26</f>
        <v>43773</v>
      </c>
      <c r="D64" s="130">
        <f ca="1">DRAMA!$B$42</f>
        <v>0.21874999999999994</v>
      </c>
      <c r="E64" s="63" t="str">
        <f ca="1">INDIRECT("DRAMA!C42")</f>
        <v>PROVINCIA MECCANICA</v>
      </c>
      <c r="F64" s="87">
        <f ca="1">INDIRECT("DRAMA!D42")</f>
        <v>102</v>
      </c>
      <c r="G64" s="67" t="str">
        <f ca="1">DRAMA!$E$42</f>
        <v>01:45</v>
      </c>
    </row>
    <row r="65" spans="2:7" x14ac:dyDescent="0.2">
      <c r="B65" s="50" t="s">
        <v>0</v>
      </c>
      <c r="C65" s="65">
        <f>DRAMA!$G$26</f>
        <v>43774</v>
      </c>
      <c r="D65" s="131">
        <f ca="1">DRAMA!$F$28</f>
        <v>0.29166666666666663</v>
      </c>
      <c r="E65" s="66">
        <f ca="1">INDIRECT("DRAMA!G28")</f>
        <v>0</v>
      </c>
      <c r="F65" s="88">
        <f ca="1">INDIRECT("DRAMA!H28")</f>
        <v>0</v>
      </c>
      <c r="G65" s="67" t="str">
        <f ca="1">DRAMA!$I$28</f>
        <v>00:00</v>
      </c>
    </row>
    <row r="66" spans="2:7" x14ac:dyDescent="0.2">
      <c r="C66" s="65">
        <f>DRAMA!$G$26</f>
        <v>43774</v>
      </c>
      <c r="D66" s="131">
        <f ca="1">DRAMA!$F$29</f>
        <v>0.29166666666666663</v>
      </c>
      <c r="E66" s="66">
        <f ca="1">INDIRECT("DRAMA!G29")</f>
        <v>0</v>
      </c>
      <c r="F66" s="88">
        <f ca="1">INDIRECT("DRAMA!H29")</f>
        <v>0</v>
      </c>
      <c r="G66" s="67" t="str">
        <f ca="1">DRAMA!$I$29</f>
        <v>00:00</v>
      </c>
    </row>
    <row r="67" spans="2:7" x14ac:dyDescent="0.2">
      <c r="C67" s="65">
        <f>DRAMA!$G$26</f>
        <v>43774</v>
      </c>
      <c r="D67" s="131">
        <f ca="1">DRAMA!$F$30</f>
        <v>0.29166666666666663</v>
      </c>
      <c r="E67" s="66" t="str">
        <f ca="1">INDIRECT("DRAMA!G30")</f>
        <v>PLACE, THE</v>
      </c>
      <c r="F67" s="88">
        <f ca="1">INDIRECT("DRAMA!H30")</f>
        <v>102</v>
      </c>
      <c r="G67" s="67" t="str">
        <f ca="1">DRAMA!$I$30</f>
        <v>01:45</v>
      </c>
    </row>
    <row r="68" spans="2:7" x14ac:dyDescent="0.2">
      <c r="C68" s="65">
        <f>DRAMA!$G$26</f>
        <v>43774</v>
      </c>
      <c r="D68" s="131">
        <f ca="1">DRAMA!$F$31</f>
        <v>0.36458333333333331</v>
      </c>
      <c r="E68" s="66" t="str">
        <f ca="1">INDIRECT("DRAMA!G31")</f>
        <v>ON CHESIL BEACH</v>
      </c>
      <c r="F68" s="88">
        <f ca="1">INDIRECT("DRAMA!H31")</f>
        <v>106</v>
      </c>
      <c r="G68" s="67" t="str">
        <f ca="1">DRAMA!$I$31</f>
        <v>01:50</v>
      </c>
    </row>
    <row r="69" spans="2:7" x14ac:dyDescent="0.2">
      <c r="C69" s="65">
        <f>DRAMA!$G$26</f>
        <v>43774</v>
      </c>
      <c r="D69" s="131">
        <f ca="1">DRAMA!$F$32</f>
        <v>0.44097222222222221</v>
      </c>
      <c r="E69" s="66" t="str">
        <f ca="1">INDIRECT("DRAMA!G32")</f>
        <v>WOLF</v>
      </c>
      <c r="F69" s="88">
        <f ca="1">INDIRECT("DRAMA!H32")</f>
        <v>121</v>
      </c>
      <c r="G69" s="67" t="str">
        <f ca="1">DRAMA!$I$32</f>
        <v>02:05</v>
      </c>
    </row>
    <row r="70" spans="2:7" x14ac:dyDescent="0.2">
      <c r="C70" s="65">
        <f>DRAMA!$G$26</f>
        <v>43774</v>
      </c>
      <c r="D70" s="131">
        <f ca="1">DRAMA!$F$33</f>
        <v>0.52777777777777779</v>
      </c>
      <c r="E70" s="66" t="str">
        <f ca="1">INDIRECT("DRAMA!G33")</f>
        <v>WHAT WILL PEOPLE SAY</v>
      </c>
      <c r="F70" s="88">
        <f ca="1">INDIRECT("DRAMA!H33")</f>
        <v>103</v>
      </c>
      <c r="G70" s="67" t="str">
        <f ca="1">DRAMA!$I$33</f>
        <v>01:45</v>
      </c>
    </row>
    <row r="71" spans="2:7" x14ac:dyDescent="0.2">
      <c r="C71" s="65">
        <f>DRAMA!$G$26</f>
        <v>43774</v>
      </c>
      <c r="D71" s="131">
        <f ca="1">DRAMA!$F$34</f>
        <v>0.60069444444444442</v>
      </c>
      <c r="E71" s="66" t="str">
        <f ca="1">INDIRECT("DRAMA!G34")</f>
        <v>LES GARDIENNES</v>
      </c>
      <c r="F71" s="88">
        <f ca="1">INDIRECT("DRAMA!H34")</f>
        <v>131</v>
      </c>
      <c r="G71" s="67" t="str">
        <f ca="1">DRAMA!$I$34</f>
        <v>02:15</v>
      </c>
    </row>
    <row r="72" spans="2:7" x14ac:dyDescent="0.2">
      <c r="C72" s="65">
        <f>DRAMA!$G$26</f>
        <v>43774</v>
      </c>
      <c r="D72" s="131">
        <f ca="1">DRAMA!$F$35</f>
        <v>0.69444444444444442</v>
      </c>
      <c r="E72" s="66" t="str">
        <f ca="1">INDIRECT("DRAMA!G35")</f>
        <v>TALE OF LOVE AND DARKNESS, A</v>
      </c>
      <c r="F72" s="88">
        <f ca="1">INDIRECT("DRAMA!H35")</f>
        <v>96</v>
      </c>
      <c r="G72" s="67" t="str">
        <f ca="1">DRAMA!$I$35</f>
        <v>01:40</v>
      </c>
    </row>
    <row r="73" spans="2:7" x14ac:dyDescent="0.2">
      <c r="C73" s="65">
        <f>DRAMA!$G$26</f>
        <v>43774</v>
      </c>
      <c r="D73" s="131">
        <f ca="1">DRAMA!$F$36</f>
        <v>0.76388888888888884</v>
      </c>
      <c r="E73" s="66" t="str">
        <f ca="1">INDIRECT("DRAMA!G36")</f>
        <v>BEST OFFER, THE</v>
      </c>
      <c r="F73" s="88">
        <f ca="1">INDIRECT("DRAMA!H36")</f>
        <v>126</v>
      </c>
      <c r="G73" s="67" t="str">
        <f ca="1">DRAMA!$I$36</f>
        <v>02:10</v>
      </c>
    </row>
    <row r="74" spans="2:7" x14ac:dyDescent="0.2">
      <c r="C74" s="121">
        <f>DRAMA!$G$26</f>
        <v>43774</v>
      </c>
      <c r="D74" s="136">
        <f>DRAMA!$F$37</f>
        <v>0.85416666666666663</v>
      </c>
      <c r="E74" s="122" t="str">
        <f ca="1">INDIRECT("DRAMA!G37")</f>
        <v>BRAM STOKER'S DRACULA</v>
      </c>
      <c r="F74" s="123">
        <f ca="1">INDIRECT("DRAMA!H37")</f>
        <v>123</v>
      </c>
      <c r="G74" s="67" t="str">
        <f ca="1">DRAMA!$I$37</f>
        <v>02:05</v>
      </c>
    </row>
    <row r="75" spans="2:7" x14ac:dyDescent="0.2">
      <c r="C75" s="65">
        <f>DRAMA!$G$26</f>
        <v>43774</v>
      </c>
      <c r="D75" s="131">
        <f ca="1">DRAMA!$F$38</f>
        <v>0.94097222222222221</v>
      </c>
      <c r="E75" s="66" t="str">
        <f ca="1">INDIRECT("DRAMA!G38")</f>
        <v>BUGSY</v>
      </c>
      <c r="F75" s="88">
        <f ca="1">INDIRECT("DRAMA!H38")</f>
        <v>131</v>
      </c>
      <c r="G75" s="67" t="str">
        <f ca="1">DRAMA!$I$38</f>
        <v>02:15</v>
      </c>
    </row>
    <row r="76" spans="2:7" x14ac:dyDescent="0.2">
      <c r="C76" s="65">
        <f>DRAMA!$G$26</f>
        <v>43774</v>
      </c>
      <c r="D76" s="131">
        <f ca="1">DRAMA!$F$39</f>
        <v>3.4722222222222321E-2</v>
      </c>
      <c r="E76" s="66" t="str">
        <f ca="1">INDIRECT("DRAMA!G39")</f>
        <v>AGNUS DEI</v>
      </c>
      <c r="F76" s="88">
        <f ca="1">INDIRECT("DRAMA!H39")</f>
        <v>108</v>
      </c>
      <c r="G76" s="67" t="str">
        <f ca="1">DRAMA!$I$39</f>
        <v>01:50</v>
      </c>
    </row>
    <row r="77" spans="2:7" x14ac:dyDescent="0.2">
      <c r="C77" s="65">
        <f>DRAMA!$G$26</f>
        <v>43774</v>
      </c>
      <c r="D77" s="131">
        <f ca="1">DRAMA!$F$40</f>
        <v>0.11111111111111122</v>
      </c>
      <c r="E77" s="66" t="str">
        <f ca="1">INDIRECT("DRAMA!G40")</f>
        <v>PELLE THE CONQUEROR</v>
      </c>
      <c r="F77" s="88">
        <f ca="1">INDIRECT("DRAMA!H40")</f>
        <v>144</v>
      </c>
      <c r="G77" s="67" t="str">
        <f ca="1">DRAMA!$I$40</f>
        <v>02:25</v>
      </c>
    </row>
    <row r="78" spans="2:7" x14ac:dyDescent="0.2">
      <c r="C78" s="65">
        <f>DRAMA!$G$26</f>
        <v>43774</v>
      </c>
      <c r="D78" s="131">
        <f ca="1">DRAMA!$F$41</f>
        <v>0.21180555555555564</v>
      </c>
      <c r="E78" s="66" t="str">
        <f ca="1">INDIRECT("DRAMA!G41")</f>
        <v>ARABIAN NIGHTS</v>
      </c>
      <c r="F78" s="88">
        <f ca="1">INDIRECT("DRAMA!H41")</f>
        <v>111</v>
      </c>
      <c r="G78" s="67" t="str">
        <f ca="1">DRAMA!$I$41</f>
        <v>01:55</v>
      </c>
    </row>
    <row r="79" spans="2:7" ht="13.5" thickBot="1" x14ac:dyDescent="0.25">
      <c r="B79" s="70"/>
      <c r="C79" s="71">
        <f>DRAMA!$G$26</f>
        <v>43774</v>
      </c>
      <c r="D79" s="130">
        <f ca="1">DRAMA!$F$42</f>
        <v>0.29166666666666674</v>
      </c>
      <c r="E79" s="63">
        <f ca="1">INDIRECT("DRAMA!G42")</f>
        <v>0</v>
      </c>
      <c r="F79" s="87">
        <f ca="1">INDIRECT("DRAMA!H42")</f>
        <v>0</v>
      </c>
      <c r="G79" s="67" t="str">
        <f ca="1">DRAMA!$I$42</f>
        <v>00:00</v>
      </c>
    </row>
    <row r="80" spans="2:7" x14ac:dyDescent="0.2">
      <c r="B80" s="50" t="s">
        <v>2</v>
      </c>
      <c r="C80" s="65">
        <f>DRAMA!$K$26</f>
        <v>43775</v>
      </c>
      <c r="D80" s="131">
        <f ca="1">DRAMA!$J$28</f>
        <v>0.29166666666666652</v>
      </c>
      <c r="E80" s="66">
        <f ca="1">INDIRECT("DRAMA!K28")</f>
        <v>0</v>
      </c>
      <c r="F80" s="88">
        <f ca="1">INDIRECT("DRAMA!L28")</f>
        <v>0</v>
      </c>
      <c r="G80" s="67" t="str">
        <f ca="1">DRAMA!$M$28</f>
        <v>00:00</v>
      </c>
    </row>
    <row r="81" spans="2:7" x14ac:dyDescent="0.2">
      <c r="C81" s="65">
        <f>DRAMA!$K$26</f>
        <v>43775</v>
      </c>
      <c r="D81" s="131">
        <f ca="1">DRAMA!$J$29</f>
        <v>0.29166666666666652</v>
      </c>
      <c r="E81" s="66">
        <f ca="1">INDIRECT("DRAMA!K29")</f>
        <v>0</v>
      </c>
      <c r="F81" s="88">
        <f ca="1">INDIRECT("DRAMA!L29")</f>
        <v>0</v>
      </c>
      <c r="G81" s="67" t="str">
        <f ca="1">DRAMA!$M$29</f>
        <v>00:00</v>
      </c>
    </row>
    <row r="82" spans="2:7" x14ac:dyDescent="0.2">
      <c r="C82" s="65">
        <f>DRAMA!$K$26</f>
        <v>43775</v>
      </c>
      <c r="D82" s="131">
        <f ca="1">DRAMA!$J$30</f>
        <v>0.29166666666666652</v>
      </c>
      <c r="E82" s="66" t="str">
        <f ca="1">INDIRECT("DRAMA!K30")</f>
        <v>MR. NOBODY</v>
      </c>
      <c r="F82" s="88">
        <f ca="1">INDIRECT("DRAMA!L30")</f>
        <v>151</v>
      </c>
      <c r="G82" s="67" t="str">
        <f ca="1">DRAMA!$M$30</f>
        <v>02:35</v>
      </c>
    </row>
    <row r="83" spans="2:7" x14ac:dyDescent="0.2">
      <c r="C83" s="65">
        <f>DRAMA!$K$26</f>
        <v>43775</v>
      </c>
      <c r="D83" s="131">
        <f ca="1">DRAMA!$J$31</f>
        <v>0.39930555555555541</v>
      </c>
      <c r="E83" s="66" t="str">
        <f ca="1">INDIRECT("DRAMA!K31")</f>
        <v>LAST DETAIL, THE (1973)</v>
      </c>
      <c r="F83" s="88">
        <f ca="1">INDIRECT("DRAMA!L31")</f>
        <v>101</v>
      </c>
      <c r="G83" s="67" t="str">
        <f ca="1">DRAMA!$M$31</f>
        <v>01:45</v>
      </c>
    </row>
    <row r="84" spans="2:7" x14ac:dyDescent="0.2">
      <c r="C84" s="65">
        <f>DRAMA!$K$26</f>
        <v>43775</v>
      </c>
      <c r="D84" s="131">
        <f ca="1">DRAMA!$J$32</f>
        <v>0.4722222222222221</v>
      </c>
      <c r="E84" s="66" t="str">
        <f ca="1">INDIRECT("DRAMA!K32")</f>
        <v>EXPERIMENTER</v>
      </c>
      <c r="F84" s="88">
        <f ca="1">INDIRECT("DRAMA!L32")</f>
        <v>96</v>
      </c>
      <c r="G84" s="67" t="str">
        <f ca="1">DRAMA!$M$32</f>
        <v>01:40</v>
      </c>
    </row>
    <row r="85" spans="2:7" x14ac:dyDescent="0.2">
      <c r="C85" s="65">
        <f>DRAMA!$K$26</f>
        <v>43775</v>
      </c>
      <c r="D85" s="131">
        <f ca="1">DRAMA!$J$33</f>
        <v>0.54166666666666652</v>
      </c>
      <c r="E85" s="66" t="str">
        <f ca="1">INDIRECT("DRAMA!K33")</f>
        <v>EXORCISM OF EMILY ROSE, THE</v>
      </c>
      <c r="F85" s="88">
        <f ca="1">INDIRECT("DRAMA!L33")</f>
        <v>116</v>
      </c>
      <c r="G85" s="67" t="str">
        <f ca="1">DRAMA!$M$33</f>
        <v>02:00</v>
      </c>
    </row>
    <row r="86" spans="2:7" x14ac:dyDescent="0.2">
      <c r="C86" s="65">
        <f>DRAMA!$K$26</f>
        <v>43775</v>
      </c>
      <c r="D86" s="131">
        <f ca="1">DRAMA!$J$34</f>
        <v>0.62499999999999989</v>
      </c>
      <c r="E86" s="66" t="str">
        <f ca="1">INDIRECT("DRAMA!K34")</f>
        <v>AND JUSTICE FOR ALL</v>
      </c>
      <c r="F86" s="88">
        <f ca="1">INDIRECT("DRAMA!L34")</f>
        <v>116</v>
      </c>
      <c r="G86" s="67" t="str">
        <f ca="1">DRAMA!$M$34</f>
        <v>02:00</v>
      </c>
    </row>
    <row r="87" spans="2:7" x14ac:dyDescent="0.2">
      <c r="C87" s="65">
        <f>DRAMA!$K$26</f>
        <v>43775</v>
      </c>
      <c r="D87" s="131">
        <f ca="1">DRAMA!$J$35</f>
        <v>0.70833333333333326</v>
      </c>
      <c r="E87" s="66" t="str">
        <f ca="1">INDIRECT("DRAMA!K35")</f>
        <v>JUROR, THE</v>
      </c>
      <c r="F87" s="88">
        <f ca="1">INDIRECT("DRAMA!L35")</f>
        <v>114</v>
      </c>
      <c r="G87" s="67" t="str">
        <f ca="1">DRAMA!$M$35</f>
        <v>01:55</v>
      </c>
    </row>
    <row r="88" spans="2:7" x14ac:dyDescent="0.2">
      <c r="C88" s="65">
        <f>DRAMA!$K$26</f>
        <v>43775</v>
      </c>
      <c r="D88" s="131">
        <f ca="1">DRAMA!$J$36</f>
        <v>0.78819444444444442</v>
      </c>
      <c r="E88" s="66" t="str">
        <f ca="1">INDIRECT("DRAMA!K36")</f>
        <v>FIGLIA MIA</v>
      </c>
      <c r="F88" s="88">
        <f ca="1">INDIRECT("DRAMA!L36")</f>
        <v>94</v>
      </c>
      <c r="G88" s="67" t="str">
        <f ca="1">DRAMA!$M$36</f>
        <v>01:35</v>
      </c>
    </row>
    <row r="89" spans="2:7" x14ac:dyDescent="0.2">
      <c r="C89" s="121">
        <f>DRAMA!$K$26</f>
        <v>43775</v>
      </c>
      <c r="D89" s="136">
        <f>DRAMA!$J$37</f>
        <v>0.85416666666666663</v>
      </c>
      <c r="E89" s="122" t="str">
        <f ca="1">INDIRECT("DRAMA!K37")</f>
        <v>LES MISERABLES (1998)</v>
      </c>
      <c r="F89" s="123">
        <f ca="1">INDIRECT("DRAMA!L37")</f>
        <v>129</v>
      </c>
      <c r="G89" s="67" t="str">
        <f ca="1">DRAMA!$M$37</f>
        <v>02:10</v>
      </c>
    </row>
    <row r="90" spans="2:7" x14ac:dyDescent="0.2">
      <c r="C90" s="65">
        <f>DRAMA!$K$26</f>
        <v>43775</v>
      </c>
      <c r="D90" s="131">
        <f ca="1">DRAMA!$J$38</f>
        <v>0.94444444444444442</v>
      </c>
      <c r="E90" s="66" t="str">
        <f ca="1">INDIRECT("DRAMA!K38")</f>
        <v>SERPICO</v>
      </c>
      <c r="F90" s="88">
        <f ca="1">INDIRECT("DRAMA!L38")</f>
        <v>126</v>
      </c>
      <c r="G90" s="67" t="str">
        <f ca="1">DRAMA!$M$38</f>
        <v>02:10</v>
      </c>
    </row>
    <row r="91" spans="2:7" x14ac:dyDescent="0.2">
      <c r="C91" s="65">
        <f>DRAMA!$K$26</f>
        <v>43775</v>
      </c>
      <c r="D91" s="131">
        <f ca="1">DRAMA!$J$39</f>
        <v>3.4722222222222099E-2</v>
      </c>
      <c r="E91" s="66" t="str">
        <f ca="1">INDIRECT("DRAMA!K39")</f>
        <v>CAPTAIN PHILLIPS</v>
      </c>
      <c r="F91" s="88">
        <f ca="1">INDIRECT("DRAMA!L39")</f>
        <v>129</v>
      </c>
      <c r="G91" s="67" t="str">
        <f ca="1">DRAMA!$M$39</f>
        <v>02:10</v>
      </c>
    </row>
    <row r="92" spans="2:7" x14ac:dyDescent="0.2">
      <c r="C92" s="65">
        <f>DRAMA!$K$26</f>
        <v>43775</v>
      </c>
      <c r="D92" s="131">
        <f ca="1">DRAMA!$J$40</f>
        <v>0.12499999999999988</v>
      </c>
      <c r="E92" s="66" t="str">
        <f ca="1">INDIRECT("DRAMA!K40")</f>
        <v>UN AMOUR IMPOSSIBLE</v>
      </c>
      <c r="F92" s="88">
        <f ca="1">INDIRECT("DRAMA!L40")</f>
        <v>131</v>
      </c>
      <c r="G92" s="67" t="str">
        <f ca="1">DRAMA!$M$40</f>
        <v>02:15</v>
      </c>
    </row>
    <row r="93" spans="2:7" x14ac:dyDescent="0.2">
      <c r="C93" s="65">
        <f>DRAMA!$K$26</f>
        <v>43775</v>
      </c>
      <c r="D93" s="131">
        <f ca="1">DRAMA!$J$41</f>
        <v>0.21874999999999989</v>
      </c>
      <c r="E93" s="66" t="str">
        <f ca="1">INDIRECT("DRAMA!K41")</f>
        <v>WILDLIFE</v>
      </c>
      <c r="F93" s="88">
        <f ca="1">INDIRECT("DRAMA!L41")</f>
        <v>101</v>
      </c>
      <c r="G93" s="67" t="str">
        <f ca="1">DRAMA!$M$41</f>
        <v>01:45</v>
      </c>
    </row>
    <row r="94" spans="2:7" ht="13.5" thickBot="1" x14ac:dyDescent="0.25">
      <c r="B94" s="70"/>
      <c r="C94" s="71">
        <f>DRAMA!$K$26</f>
        <v>43775</v>
      </c>
      <c r="D94" s="130">
        <f ca="1">DRAMA!$J$42</f>
        <v>0.29166666666666657</v>
      </c>
      <c r="E94" s="63">
        <f ca="1">INDIRECT("DRAMA!K42")</f>
        <v>0</v>
      </c>
      <c r="F94" s="87">
        <f ca="1">INDIRECT("DRAMA!L42")</f>
        <v>0</v>
      </c>
      <c r="G94" s="67" t="str">
        <f ca="1">DRAMA!$M$42</f>
        <v>00:00</v>
      </c>
    </row>
    <row r="95" spans="2:7" x14ac:dyDescent="0.2">
      <c r="B95" s="50" t="s">
        <v>3</v>
      </c>
      <c r="C95" s="65">
        <f>DRAMA!$O$26</f>
        <v>43776</v>
      </c>
      <c r="D95" s="131">
        <f ca="1">DRAMA!$N$28</f>
        <v>0.29166666666666669</v>
      </c>
      <c r="E95" s="66">
        <f ca="1">INDIRECT("DRAMA!O28")</f>
        <v>0</v>
      </c>
      <c r="F95" s="88">
        <f ca="1">INDIRECT("DRAMA!P28")</f>
        <v>0</v>
      </c>
      <c r="G95" s="67" t="str">
        <f ca="1">DRAMA!$Q$28</f>
        <v>00:00</v>
      </c>
    </row>
    <row r="96" spans="2:7" x14ac:dyDescent="0.2">
      <c r="C96" s="65">
        <f>DRAMA!$O$26</f>
        <v>43776</v>
      </c>
      <c r="D96" s="131">
        <f ca="1">DRAMA!$N$29</f>
        <v>0.29166666666666669</v>
      </c>
      <c r="E96" s="66" t="str">
        <f ca="1">INDIRECT("DRAMA!O29")</f>
        <v>SAIMIR</v>
      </c>
      <c r="F96" s="88">
        <f ca="1">INDIRECT("DRAMA!P29")</f>
        <v>88</v>
      </c>
      <c r="G96" s="67" t="str">
        <f ca="1">DRAMA!$Q$29</f>
        <v>01:30</v>
      </c>
    </row>
    <row r="97" spans="2:7" x14ac:dyDescent="0.2">
      <c r="C97" s="65">
        <f>DRAMA!$O$26</f>
        <v>43776</v>
      </c>
      <c r="D97" s="131">
        <f ca="1">DRAMA!$N$30</f>
        <v>0.35416666666666669</v>
      </c>
      <c r="E97" s="66" t="str">
        <f ca="1">INDIRECT("DRAMA!O30")</f>
        <v>FEW GOOD MEN, A</v>
      </c>
      <c r="F97" s="88">
        <f ca="1">INDIRECT("DRAMA!P30")</f>
        <v>133</v>
      </c>
      <c r="G97" s="67" t="str">
        <f ca="1">DRAMA!$Q$30</f>
        <v>02:15</v>
      </c>
    </row>
    <row r="98" spans="2:7" x14ac:dyDescent="0.2">
      <c r="C98" s="65">
        <f>DRAMA!$O$26</f>
        <v>43776</v>
      </c>
      <c r="D98" s="131">
        <f ca="1">DRAMA!$N$31</f>
        <v>0.44791666666666669</v>
      </c>
      <c r="E98" s="66" t="str">
        <f ca="1">INDIRECT("DRAMA!O31")</f>
        <v xml:space="preserve">KNIFE THAT KILLED ME, THE </v>
      </c>
      <c r="F98" s="88">
        <f ca="1">INDIRECT("DRAMA!P31")</f>
        <v>101</v>
      </c>
      <c r="G98" s="67" t="str">
        <f ca="1">DRAMA!$Q$31</f>
        <v>01:45</v>
      </c>
    </row>
    <row r="99" spans="2:7" x14ac:dyDescent="0.2">
      <c r="C99" s="65">
        <f>DRAMA!$O$26</f>
        <v>43776</v>
      </c>
      <c r="D99" s="131">
        <f ca="1">DRAMA!$N$32</f>
        <v>0.52083333333333337</v>
      </c>
      <c r="E99" s="66" t="str">
        <f ca="1">INDIRECT("DRAMA!O32")</f>
        <v>ROAD WITHIN, THE</v>
      </c>
      <c r="F99" s="88">
        <f ca="1">INDIRECT("DRAMA!P32")</f>
        <v>97</v>
      </c>
      <c r="G99" s="67" t="str">
        <f ca="1">DRAMA!$Q$32</f>
        <v>01:40</v>
      </c>
    </row>
    <row r="100" spans="2:7" x14ac:dyDescent="0.2">
      <c r="C100" s="65">
        <f>DRAMA!$O$26</f>
        <v>43776</v>
      </c>
      <c r="D100" s="131">
        <f ca="1">DRAMA!$N$33</f>
        <v>0.59027777777777779</v>
      </c>
      <c r="E100" s="66" t="str">
        <f ca="1">INDIRECT("DRAMA!O33")</f>
        <v>TWENTY TWENTY-FOUR</v>
      </c>
      <c r="F100" s="88">
        <f ca="1">INDIRECT("DRAMA!P33")</f>
        <v>88</v>
      </c>
      <c r="G100" s="67" t="str">
        <f ca="1">DRAMA!$Q$33</f>
        <v>01:30</v>
      </c>
    </row>
    <row r="101" spans="2:7" x14ac:dyDescent="0.2">
      <c r="C101" s="65">
        <f>DRAMA!$O$26</f>
        <v>43776</v>
      </c>
      <c r="D101" s="131">
        <f ca="1">DRAMA!$N$34</f>
        <v>0.65277777777777779</v>
      </c>
      <c r="E101" s="66" t="str">
        <f ca="1">INDIRECT("DRAMA!O34")</f>
        <v>WRECKERS</v>
      </c>
      <c r="F101" s="88">
        <f ca="1">INDIRECT("DRAMA!P34")</f>
        <v>82</v>
      </c>
      <c r="G101" s="67" t="str">
        <f ca="1">DRAMA!$Q$34</f>
        <v>01:25</v>
      </c>
    </row>
    <row r="102" spans="2:7" x14ac:dyDescent="0.2">
      <c r="C102" s="65">
        <f>DRAMA!$O$26</f>
        <v>43776</v>
      </c>
      <c r="D102" s="131">
        <f ca="1">DRAMA!$N$35</f>
        <v>0.71180555555555558</v>
      </c>
      <c r="E102" s="66" t="str">
        <f ca="1">INDIRECT("DRAMA!O35")</f>
        <v>UNDER THE SKIN</v>
      </c>
      <c r="F102" s="88">
        <f ca="1">INDIRECT("DRAMA!P35")</f>
        <v>104</v>
      </c>
      <c r="G102" s="67" t="str">
        <f ca="1">DRAMA!$Q$35</f>
        <v>01:45</v>
      </c>
    </row>
    <row r="103" spans="2:7" x14ac:dyDescent="0.2">
      <c r="C103" s="65">
        <f>DRAMA!$O$26</f>
        <v>43776</v>
      </c>
      <c r="D103" s="131">
        <f ca="1">DRAMA!$N$36</f>
        <v>0.78472222222222221</v>
      </c>
      <c r="E103" s="66" t="str">
        <f ca="1">INDIRECT("DRAMA!O36")</f>
        <v>WARM BODIES</v>
      </c>
      <c r="F103" s="88">
        <f ca="1">INDIRECT("DRAMA!P36")</f>
        <v>96</v>
      </c>
      <c r="G103" s="67" t="str">
        <f ca="1">DRAMA!$Q$36</f>
        <v>01:40</v>
      </c>
    </row>
    <row r="104" spans="2:7" x14ac:dyDescent="0.2">
      <c r="C104" s="121">
        <f>DRAMA!$O$26</f>
        <v>43776</v>
      </c>
      <c r="D104" s="136">
        <f>DRAMA!$N$37</f>
        <v>0.85416666666666663</v>
      </c>
      <c r="E104" s="122" t="str">
        <f ca="1">INDIRECT("DRAMA!O37")</f>
        <v>BEFORE WE GO</v>
      </c>
      <c r="F104" s="123">
        <f ca="1">INDIRECT("DRAMA!P37")</f>
        <v>92</v>
      </c>
      <c r="G104" s="67" t="str">
        <f ca="1">DRAMA!$Q$37</f>
        <v>01:35</v>
      </c>
    </row>
    <row r="105" spans="2:7" x14ac:dyDescent="0.2">
      <c r="C105" s="65">
        <f>DRAMA!$O$26</f>
        <v>43776</v>
      </c>
      <c r="D105" s="131">
        <f ca="1">DRAMA!$N$38</f>
        <v>0.92013888888888884</v>
      </c>
      <c r="E105" s="66" t="str">
        <f ca="1">INDIRECT("DRAMA!O38")</f>
        <v>DEVIL'S OWN, THE (1997)</v>
      </c>
      <c r="F105" s="88">
        <f ca="1">INDIRECT("DRAMA!P38")</f>
        <v>107</v>
      </c>
      <c r="G105" s="67" t="str">
        <f ca="1">DRAMA!$Q$38</f>
        <v>01:50</v>
      </c>
    </row>
    <row r="106" spans="2:7" x14ac:dyDescent="0.2">
      <c r="C106" s="65">
        <f>DRAMA!$O$26</f>
        <v>43776</v>
      </c>
      <c r="D106" s="131">
        <f ca="1">DRAMA!$N$39</f>
        <v>0.99652777777777768</v>
      </c>
      <c r="E106" s="66" t="str">
        <f ca="1">INDIRECT("DRAMA!O39")</f>
        <v>SPRING BREAKERS</v>
      </c>
      <c r="F106" s="88">
        <f ca="1">INDIRECT("DRAMA!P39")</f>
        <v>91</v>
      </c>
      <c r="G106" s="67" t="str">
        <f ca="1">DRAMA!$Q$39</f>
        <v>01:35</v>
      </c>
    </row>
    <row r="107" spans="2:7" x14ac:dyDescent="0.2">
      <c r="C107" s="65">
        <f>DRAMA!$O$26</f>
        <v>43776</v>
      </c>
      <c r="D107" s="131">
        <f ca="1">DRAMA!$N$40</f>
        <v>6.25E-2</v>
      </c>
      <c r="E107" s="66" t="str">
        <f ca="1">INDIRECT("DRAMA!O40")</f>
        <v>NEL MIO AMORE</v>
      </c>
      <c r="F107" s="88">
        <f ca="1">INDIRECT("DRAMA!P40")</f>
        <v>92</v>
      </c>
      <c r="G107" s="67" t="str">
        <f ca="1">DRAMA!$Q$40</f>
        <v>01:35</v>
      </c>
    </row>
    <row r="108" spans="2:7" x14ac:dyDescent="0.2">
      <c r="C108" s="65">
        <f>DRAMA!$O$26</f>
        <v>43776</v>
      </c>
      <c r="D108" s="131">
        <f ca="1">DRAMA!$N$41</f>
        <v>0.12847222222222221</v>
      </c>
      <c r="E108" s="66" t="str">
        <f ca="1">INDIRECT("DRAMA!O41")</f>
        <v>SOMEWHERE IN PALILULA</v>
      </c>
      <c r="F108" s="88">
        <f ca="1">INDIRECT("DRAMA!P41")</f>
        <v>136</v>
      </c>
      <c r="G108" s="67" t="str">
        <f ca="1">DRAMA!$Q$41</f>
        <v>02:20</v>
      </c>
    </row>
    <row r="109" spans="2:7" ht="13.5" thickBot="1" x14ac:dyDescent="0.25">
      <c r="B109" s="70"/>
      <c r="C109" s="71">
        <f>DRAMA!$O$26</f>
        <v>43776</v>
      </c>
      <c r="D109" s="130">
        <f ca="1">DRAMA!$N$42</f>
        <v>0.22569444444444442</v>
      </c>
      <c r="E109" s="63" t="str">
        <f ca="1">INDIRECT("DRAMA!O42")</f>
        <v>NORTH &amp; SOUTH: THE BATTLE OF NEW MARKET</v>
      </c>
      <c r="F109" s="87">
        <f ca="1">INDIRECT("DRAMA!P42")</f>
        <v>92</v>
      </c>
      <c r="G109" s="67" t="str">
        <f ca="1">DRAMA!$Q$42</f>
        <v>01:35</v>
      </c>
    </row>
    <row r="110" spans="2:7" x14ac:dyDescent="0.2">
      <c r="B110" s="50" t="s">
        <v>4</v>
      </c>
      <c r="C110" s="65">
        <f>DRAMA!$S$26</f>
        <v>43777</v>
      </c>
      <c r="D110" s="131">
        <f ca="1">DRAMA!$R$28</f>
        <v>0.29166666666666674</v>
      </c>
      <c r="E110" s="66">
        <f ca="1">INDIRECT("DRAMA!S28")</f>
        <v>0</v>
      </c>
      <c r="F110" s="88">
        <f ca="1">INDIRECT("DRAMA!T28")</f>
        <v>0</v>
      </c>
      <c r="G110" s="67" t="str">
        <f ca="1">DRAMA!$U$28</f>
        <v>00:00</v>
      </c>
    </row>
    <row r="111" spans="2:7" x14ac:dyDescent="0.2">
      <c r="C111" s="65">
        <f>DRAMA!$S$26</f>
        <v>43777</v>
      </c>
      <c r="D111" s="131">
        <f ca="1">DRAMA!$R$29</f>
        <v>0.29166666666666674</v>
      </c>
      <c r="E111" s="66" t="str">
        <f ca="1">INDIRECT("DRAMA!S29")</f>
        <v>CHINA SYNDROME, THE</v>
      </c>
      <c r="F111" s="88">
        <f ca="1">INDIRECT("DRAMA!T29")</f>
        <v>118</v>
      </c>
      <c r="G111" s="67" t="str">
        <f ca="1">DRAMA!$U$29</f>
        <v>02:00</v>
      </c>
    </row>
    <row r="112" spans="2:7" x14ac:dyDescent="0.2">
      <c r="C112" s="65">
        <f>DRAMA!$S$26</f>
        <v>43777</v>
      </c>
      <c r="D112" s="131">
        <f ca="1">DRAMA!$R$30</f>
        <v>0.37500000000000006</v>
      </c>
      <c r="E112" s="66" t="str">
        <f ca="1">INDIRECT("DRAMA!S30")</f>
        <v>SOCIAL NETWORK, THE</v>
      </c>
      <c r="F112" s="88">
        <f ca="1">INDIRECT("DRAMA!T30")</f>
        <v>120</v>
      </c>
      <c r="G112" s="67" t="str">
        <f ca="1">DRAMA!$U$30</f>
        <v>02:00</v>
      </c>
    </row>
    <row r="113" spans="2:7" x14ac:dyDescent="0.2">
      <c r="C113" s="65">
        <f>DRAMA!$S$26</f>
        <v>43777</v>
      </c>
      <c r="D113" s="131">
        <f ca="1">DRAMA!$R$31</f>
        <v>0.45833333333333337</v>
      </c>
      <c r="E113" s="66" t="str">
        <f ca="1">INDIRECT("DRAMA!S31")</f>
        <v>CITIZEN JANE</v>
      </c>
      <c r="F113" s="88">
        <f ca="1">INDIRECT("DRAMA!T31")</f>
        <v>86</v>
      </c>
      <c r="G113" s="67" t="str">
        <f ca="1">DRAMA!$U$31</f>
        <v>01:30</v>
      </c>
    </row>
    <row r="114" spans="2:7" x14ac:dyDescent="0.2">
      <c r="C114" s="65">
        <f>DRAMA!$S$26</f>
        <v>43777</v>
      </c>
      <c r="D114" s="131">
        <f ca="1">DRAMA!$R$32</f>
        <v>0.52083333333333337</v>
      </c>
      <c r="E114" s="66" t="str">
        <f ca="1">INDIRECT("DRAMA!S32")</f>
        <v>WAR FLOWERS</v>
      </c>
      <c r="F114" s="88">
        <f ca="1">INDIRECT("DRAMA!T32")</f>
        <v>96</v>
      </c>
      <c r="G114" s="67" t="str">
        <f ca="1">DRAMA!$U$32</f>
        <v>01:40</v>
      </c>
    </row>
    <row r="115" spans="2:7" x14ac:dyDescent="0.2">
      <c r="C115" s="65">
        <f>DRAMA!$S$26</f>
        <v>43777</v>
      </c>
      <c r="D115" s="131">
        <f ca="1">DRAMA!$R$33</f>
        <v>0.59027777777777779</v>
      </c>
      <c r="E115" s="66" t="str">
        <f ca="1">INDIRECT("DRAMA!S33")</f>
        <v>HOW I GOT LOST</v>
      </c>
      <c r="F115" s="88">
        <f ca="1">INDIRECT("DRAMA!T33")</f>
        <v>86</v>
      </c>
      <c r="G115" s="67" t="str">
        <f ca="1">DRAMA!$U$33</f>
        <v>01:30</v>
      </c>
    </row>
    <row r="116" spans="2:7" x14ac:dyDescent="0.2">
      <c r="C116" s="65">
        <f>DRAMA!$S$26</f>
        <v>43777</v>
      </c>
      <c r="D116" s="131">
        <f ca="1">DRAMA!$R$34</f>
        <v>0.65277777777777779</v>
      </c>
      <c r="E116" s="66" t="str">
        <f ca="1">INDIRECT("DRAMA!S34")</f>
        <v>DOMESTIC</v>
      </c>
      <c r="F116" s="88">
        <f ca="1">INDIRECT("DRAMA!T34")</f>
        <v>83</v>
      </c>
      <c r="G116" s="67" t="str">
        <f ca="1">DRAMA!$U$34</f>
        <v>01:25</v>
      </c>
    </row>
    <row r="117" spans="2:7" x14ac:dyDescent="0.2">
      <c r="C117" s="65">
        <f>DRAMA!$S$26</f>
        <v>43777</v>
      </c>
      <c r="D117" s="131">
        <f ca="1">DRAMA!$R$35</f>
        <v>0.71180555555555558</v>
      </c>
      <c r="E117" s="66" t="str">
        <f ca="1">INDIRECT("DRAMA!S35")</f>
        <v>REMEMBRANCE</v>
      </c>
      <c r="F117" s="88">
        <f ca="1">INDIRECT("DRAMA!T35")</f>
        <v>107</v>
      </c>
      <c r="G117" s="67" t="str">
        <f ca="1">DRAMA!$U$35</f>
        <v>01:50</v>
      </c>
    </row>
    <row r="118" spans="2:7" x14ac:dyDescent="0.2">
      <c r="C118" s="65">
        <f>DRAMA!$S$26</f>
        <v>43777</v>
      </c>
      <c r="D118" s="131">
        <f ca="1">DRAMA!$R$36</f>
        <v>0.78819444444444442</v>
      </c>
      <c r="E118" s="66" t="str">
        <f ca="1">INDIRECT("DRAMA!S36")</f>
        <v>GLOVES OFF</v>
      </c>
      <c r="F118" s="88">
        <f ca="1">INDIRECT("DRAMA!T36")</f>
        <v>92</v>
      </c>
      <c r="G118" s="67" t="str">
        <f ca="1">DRAMA!$U$36</f>
        <v>01:35</v>
      </c>
    </row>
    <row r="119" spans="2:7" x14ac:dyDescent="0.2">
      <c r="C119" s="121">
        <f>DRAMA!$S$26</f>
        <v>43777</v>
      </c>
      <c r="D119" s="136">
        <f>DRAMA!$R$37</f>
        <v>0.85416666666666663</v>
      </c>
      <c r="E119" s="122" t="str">
        <f ca="1">INDIRECT("DRAMA!S37")</f>
        <v>KID LIKE JAKE, A</v>
      </c>
      <c r="F119" s="123">
        <f ca="1">INDIRECT("DRAMA!T37")</f>
        <v>86</v>
      </c>
      <c r="G119" s="67" t="str">
        <f ca="1">DRAMA!$U$37</f>
        <v>01:30</v>
      </c>
    </row>
    <row r="120" spans="2:7" x14ac:dyDescent="0.2">
      <c r="C120" s="65">
        <f>DRAMA!$S$26</f>
        <v>43777</v>
      </c>
      <c r="D120" s="131">
        <f ca="1">DRAMA!$R$38</f>
        <v>0.91666666666666663</v>
      </c>
      <c r="E120" s="66" t="str">
        <f ca="1">INDIRECT("DRAMA!S38")</f>
        <v>HANOVER STREET</v>
      </c>
      <c r="F120" s="88">
        <f ca="1">INDIRECT("DRAMA!T38")</f>
        <v>106</v>
      </c>
      <c r="G120" s="67" t="str">
        <f ca="1">DRAMA!$U$38</f>
        <v>01:50</v>
      </c>
    </row>
    <row r="121" spans="2:7" x14ac:dyDescent="0.2">
      <c r="C121" s="65">
        <f>DRAMA!$S$26</f>
        <v>43777</v>
      </c>
      <c r="D121" s="131">
        <f ca="1">DRAMA!$R$39</f>
        <v>0.99305555555555558</v>
      </c>
      <c r="E121" s="66" t="str">
        <f ca="1">INDIRECT("DRAMA!S39")</f>
        <v>COOLER, THE</v>
      </c>
      <c r="F121" s="88">
        <f ca="1">INDIRECT("DRAMA!T39")</f>
        <v>98</v>
      </c>
      <c r="G121" s="67" t="str">
        <f ca="1">DRAMA!$U$39</f>
        <v>01:40</v>
      </c>
    </row>
    <row r="122" spans="2:7" x14ac:dyDescent="0.2">
      <c r="C122" s="65">
        <f>DRAMA!$S$26</f>
        <v>43777</v>
      </c>
      <c r="D122" s="131">
        <f ca="1">DRAMA!$R$40</f>
        <v>6.25E-2</v>
      </c>
      <c r="E122" s="66" t="str">
        <f ca="1">INDIRECT("DRAMA!S40")</f>
        <v>JAKOB THE LIAR</v>
      </c>
      <c r="F122" s="88">
        <f ca="1">INDIRECT("DRAMA!T40")</f>
        <v>116</v>
      </c>
      <c r="G122" s="67" t="str">
        <f ca="1">DRAMA!$U$40</f>
        <v>02:00</v>
      </c>
    </row>
    <row r="123" spans="2:7" x14ac:dyDescent="0.2">
      <c r="C123" s="65">
        <f>DRAMA!$S$26</f>
        <v>43777</v>
      </c>
      <c r="D123" s="131">
        <f ca="1">DRAMA!$R$41</f>
        <v>0.14583333333333331</v>
      </c>
      <c r="E123" s="66" t="str">
        <f ca="1">INDIRECT("DRAMA!S41")</f>
        <v>DECADENCIA</v>
      </c>
      <c r="F123" s="88">
        <f ca="1">INDIRECT("DRAMA!T41")</f>
        <v>84</v>
      </c>
      <c r="G123" s="67" t="str">
        <f ca="1">DRAMA!$U$41</f>
        <v>01:25</v>
      </c>
    </row>
    <row r="124" spans="2:7" ht="13.5" thickBot="1" x14ac:dyDescent="0.25">
      <c r="B124" s="73"/>
      <c r="C124" s="71">
        <f>DRAMA!$S$26</f>
        <v>43777</v>
      </c>
      <c r="D124" s="130">
        <f ca="1">DRAMA!$R$42</f>
        <v>0.2048611111111111</v>
      </c>
      <c r="E124" s="63" t="str">
        <f ca="1">INDIRECT("DRAMA!S42")</f>
        <v>BRAM STOKER'S DRACULA</v>
      </c>
      <c r="F124" s="87">
        <f ca="1">INDIRECT("DRAMA!T42")</f>
        <v>123</v>
      </c>
      <c r="G124" s="67" t="str">
        <f ca="1">DRAMA!$U$42</f>
        <v>02:05</v>
      </c>
    </row>
    <row r="125" spans="2:7" x14ac:dyDescent="0.2">
      <c r="B125" s="50" t="s">
        <v>5</v>
      </c>
      <c r="C125" s="76">
        <f>DRAMA!$W$26</f>
        <v>43778</v>
      </c>
      <c r="D125" s="131">
        <f ca="1">DRAMA!$V$28</f>
        <v>0.29166666666666674</v>
      </c>
      <c r="E125" s="66">
        <f ca="1">INDIRECT("DRAMA!W28")</f>
        <v>0</v>
      </c>
      <c r="F125" s="88">
        <f ca="1">INDIRECT("DRAMA!X28")</f>
        <v>0</v>
      </c>
      <c r="G125" s="67" t="str">
        <f ca="1">DRAMA!$Y$28</f>
        <v>00:00</v>
      </c>
    </row>
    <row r="126" spans="2:7" x14ac:dyDescent="0.2">
      <c r="C126" s="76">
        <f>DRAMA!$W$26</f>
        <v>43778</v>
      </c>
      <c r="D126" s="131">
        <f ca="1">DRAMA!$V$29</f>
        <v>0.29166666666666674</v>
      </c>
      <c r="E126" s="66" t="str">
        <f ca="1">INDIRECT("DRAMA!W29")</f>
        <v>DRIVE, HE SAID</v>
      </c>
      <c r="F126" s="88">
        <f ca="1">INDIRECT("DRAMA!X29")</f>
        <v>87</v>
      </c>
      <c r="G126" s="67" t="str">
        <f ca="1">DRAMA!$Y$29</f>
        <v>01:30</v>
      </c>
    </row>
    <row r="127" spans="2:7" x14ac:dyDescent="0.2">
      <c r="C127" s="76">
        <f>DRAMA!$W$26</f>
        <v>43778</v>
      </c>
      <c r="D127" s="131">
        <f ca="1">DRAMA!$V$30</f>
        <v>0.35416666666666674</v>
      </c>
      <c r="E127" s="66" t="str">
        <f ca="1">INDIRECT("DRAMA!W30")</f>
        <v>ARCHITECT, THE (2008)</v>
      </c>
      <c r="F127" s="88">
        <f ca="1">INDIRECT("DRAMA!X30")</f>
        <v>91</v>
      </c>
      <c r="G127" s="67" t="str">
        <f ca="1">DRAMA!$Y$30</f>
        <v>01:35</v>
      </c>
    </row>
    <row r="128" spans="2:7" x14ac:dyDescent="0.2">
      <c r="C128" s="76">
        <f>DRAMA!$W$26</f>
        <v>43778</v>
      </c>
      <c r="D128" s="131">
        <f ca="1">DRAMA!$V$31</f>
        <v>0.42013888888888895</v>
      </c>
      <c r="E128" s="66" t="str">
        <f ca="1">INDIRECT("DRAMA!W31")</f>
        <v>HUSH</v>
      </c>
      <c r="F128" s="88">
        <f ca="1">INDIRECT("DRAMA!X31")</f>
        <v>93</v>
      </c>
      <c r="G128" s="67" t="str">
        <f ca="1">DRAMA!$Y$31</f>
        <v>01:35</v>
      </c>
    </row>
    <row r="129" spans="2:7" x14ac:dyDescent="0.2">
      <c r="C129" s="76">
        <f>DRAMA!$W$26</f>
        <v>43778</v>
      </c>
      <c r="D129" s="131">
        <f ca="1">DRAMA!$V$32</f>
        <v>0.48611111111111116</v>
      </c>
      <c r="E129" s="66" t="str">
        <f ca="1">INDIRECT("DRAMA!W32")</f>
        <v>BACHELORS, THE</v>
      </c>
      <c r="F129" s="88">
        <f ca="1">INDIRECT("DRAMA!X32")</f>
        <v>96</v>
      </c>
      <c r="G129" s="67" t="str">
        <f ca="1">DRAMA!$Y$32</f>
        <v>01:40</v>
      </c>
    </row>
    <row r="130" spans="2:7" x14ac:dyDescent="0.2">
      <c r="C130" s="76">
        <f>DRAMA!$W$26</f>
        <v>43778</v>
      </c>
      <c r="D130" s="131">
        <f ca="1">DRAMA!$V$33</f>
        <v>0.55555555555555558</v>
      </c>
      <c r="E130" s="66" t="str">
        <f ca="1">INDIRECT("DRAMA!W33")</f>
        <v>END OF THE AFFAIR, THE (1999)</v>
      </c>
      <c r="F130" s="88">
        <f ca="1">INDIRECT("DRAMA!X33")</f>
        <v>98</v>
      </c>
      <c r="G130" s="67" t="str">
        <f ca="1">DRAMA!$Y$33</f>
        <v>01:40</v>
      </c>
    </row>
    <row r="131" spans="2:7" x14ac:dyDescent="0.2">
      <c r="C131" s="76">
        <f>DRAMA!$W$26</f>
        <v>43778</v>
      </c>
      <c r="D131" s="131">
        <f ca="1">DRAMA!$V$34</f>
        <v>0.625</v>
      </c>
      <c r="E131" s="66" t="str">
        <f ca="1">INDIRECT("DRAMA!W34")</f>
        <v>FAMILY MAN, A</v>
      </c>
      <c r="F131" s="88">
        <f ca="1">INDIRECT("DRAMA!X34")</f>
        <v>106</v>
      </c>
      <c r="G131" s="67" t="str">
        <f ca="1">DRAMA!$Y$34</f>
        <v>01:50</v>
      </c>
    </row>
    <row r="132" spans="2:7" x14ac:dyDescent="0.2">
      <c r="C132" s="76">
        <f>DRAMA!$W$26</f>
        <v>43778</v>
      </c>
      <c r="D132" s="131">
        <f ca="1">DRAMA!$V$35</f>
        <v>0.70138888888888884</v>
      </c>
      <c r="E132" s="66" t="str">
        <f ca="1">INDIRECT("DRAMA!W35")</f>
        <v>WOLF</v>
      </c>
      <c r="F132" s="88">
        <f ca="1">INDIRECT("DRAMA!X35")</f>
        <v>121</v>
      </c>
      <c r="G132" s="67" t="str">
        <f ca="1">DRAMA!$Y$35</f>
        <v>02:05</v>
      </c>
    </row>
    <row r="133" spans="2:7" x14ac:dyDescent="0.2">
      <c r="C133" s="76">
        <f>DRAMA!$W$26</f>
        <v>43778</v>
      </c>
      <c r="D133" s="131">
        <f ca="1">DRAMA!$V$36</f>
        <v>0.78819444444444442</v>
      </c>
      <c r="E133" s="66" t="str">
        <f ca="1">INDIRECT("DRAMA!W36")</f>
        <v>BETTER LIFE, A</v>
      </c>
      <c r="F133" s="88">
        <f ca="1">INDIRECT("DRAMA!X36")</f>
        <v>94</v>
      </c>
      <c r="G133" s="67" t="str">
        <f ca="1">DRAMA!$Y$36</f>
        <v>01:35</v>
      </c>
    </row>
    <row r="134" spans="2:7" x14ac:dyDescent="0.2">
      <c r="C134" s="124">
        <f>DRAMA!$W$26</f>
        <v>43778</v>
      </c>
      <c r="D134" s="136">
        <f>DRAMA!$V$37</f>
        <v>0.85416666666666663</v>
      </c>
      <c r="E134" s="122" t="str">
        <f ca="1">INDIRECT("DRAMA!W37")</f>
        <v>TENDER HOOK, THE</v>
      </c>
      <c r="F134" s="123">
        <f ca="1">INDIRECT("DRAMA!X37")</f>
        <v>99</v>
      </c>
      <c r="G134" s="67" t="str">
        <f ca="1">DRAMA!$Y$37</f>
        <v>01:40</v>
      </c>
    </row>
    <row r="135" spans="2:7" x14ac:dyDescent="0.2">
      <c r="C135" s="76">
        <f>DRAMA!$W$26</f>
        <v>43778</v>
      </c>
      <c r="D135" s="131">
        <f ca="1">DRAMA!$V$38</f>
        <v>0.92361111111111105</v>
      </c>
      <c r="E135" s="66" t="str">
        <f ca="1">INDIRECT("DRAMA!W38")</f>
        <v>HURRICANE: THE BATTLE OF BRITAIN</v>
      </c>
      <c r="F135" s="88">
        <f ca="1">INDIRECT("DRAMA!X38")</f>
        <v>103</v>
      </c>
      <c r="G135" s="67" t="str">
        <f ca="1">DRAMA!$Y$38</f>
        <v>01:45</v>
      </c>
    </row>
    <row r="136" spans="2:7" x14ac:dyDescent="0.2">
      <c r="C136" s="76">
        <f>DRAMA!$W$26</f>
        <v>43778</v>
      </c>
      <c r="D136" s="131">
        <f ca="1">DRAMA!$V$39</f>
        <v>0.99652777777777768</v>
      </c>
      <c r="E136" s="66" t="str">
        <f ca="1">INDIRECT("DRAMA!W39")</f>
        <v>WELCOME TO NEW YORK</v>
      </c>
      <c r="F136" s="88">
        <f ca="1">INDIRECT("DRAMA!X39")</f>
        <v>121</v>
      </c>
      <c r="G136" s="67" t="str">
        <f ca="1">DRAMA!$Y$39</f>
        <v>02:05</v>
      </c>
    </row>
    <row r="137" spans="2:7" x14ac:dyDescent="0.2">
      <c r="C137" s="76">
        <f>DRAMA!$W$26</f>
        <v>43778</v>
      </c>
      <c r="D137" s="131">
        <f ca="1">DRAMA!$V$40</f>
        <v>8.3333333333333259E-2</v>
      </c>
      <c r="E137" s="66" t="str">
        <f ca="1">INDIRECT("DRAMA!W40")</f>
        <v>CHILD OF GOD</v>
      </c>
      <c r="F137" s="88">
        <f ca="1">INDIRECT("DRAMA!X40")</f>
        <v>101</v>
      </c>
      <c r="G137" s="67" t="str">
        <f ca="1">DRAMA!$Y$40</f>
        <v>01:45</v>
      </c>
    </row>
    <row r="138" spans="2:7" x14ac:dyDescent="0.2">
      <c r="C138" s="76">
        <f>DRAMA!$W$26</f>
        <v>43778</v>
      </c>
      <c r="D138" s="131">
        <f ca="1">DRAMA!$V$41</f>
        <v>0.15624999999999994</v>
      </c>
      <c r="E138" s="66" t="str">
        <f ca="1">INDIRECT("DRAMA!W41")</f>
        <v>KINO CARAVAN</v>
      </c>
      <c r="F138" s="88">
        <f ca="1">INDIRECT("DRAMA!X41")</f>
        <v>93</v>
      </c>
      <c r="G138" s="67" t="str">
        <f ca="1">DRAMA!$Y$41</f>
        <v>01:35</v>
      </c>
    </row>
    <row r="139" spans="2:7" ht="13.5" thickBot="1" x14ac:dyDescent="0.25">
      <c r="B139" s="70"/>
      <c r="C139" s="74">
        <f>DRAMA!$W$26</f>
        <v>43778</v>
      </c>
      <c r="D139" s="130">
        <f ca="1">DRAMA!$V$42</f>
        <v>0.22222222222222215</v>
      </c>
      <c r="E139" s="63" t="str">
        <f ca="1">INDIRECT("DRAMA!W42")</f>
        <v>VANIGLIA E CIOCCOLATO</v>
      </c>
      <c r="F139" s="87">
        <f ca="1">INDIRECT("DRAMA!X42")</f>
        <v>99</v>
      </c>
      <c r="G139" s="67" t="str">
        <f ca="1">DRAMA!$Y$42</f>
        <v>01:40</v>
      </c>
    </row>
    <row r="140" spans="2:7" x14ac:dyDescent="0.2">
      <c r="B140" s="50" t="s">
        <v>6</v>
      </c>
      <c r="C140" s="76">
        <f>DRAMA!$AA$26</f>
        <v>43779</v>
      </c>
      <c r="D140" s="131">
        <f ca="1">DRAMA!$Z$28</f>
        <v>0.29166666666666663</v>
      </c>
      <c r="E140" s="66">
        <f ca="1">INDIRECT("DRAMA!AA28")</f>
        <v>0</v>
      </c>
      <c r="F140" s="88">
        <f ca="1">INDIRECT("DRAMA!AB28")</f>
        <v>0</v>
      </c>
      <c r="G140" s="67" t="str">
        <f ca="1">DRAMA!$AC$28</f>
        <v>00:00</v>
      </c>
    </row>
    <row r="141" spans="2:7" x14ac:dyDescent="0.2">
      <c r="C141" s="76">
        <f>DRAMA!$AA$26</f>
        <v>43779</v>
      </c>
      <c r="D141" s="131">
        <f ca="1">DRAMA!$Z$29</f>
        <v>0.29166666666666663</v>
      </c>
      <c r="E141" s="66" t="str">
        <f ca="1">INDIRECT("DRAMA!AA29")</f>
        <v>GOOD MORNING HEARTACHE</v>
      </c>
      <c r="F141" s="88">
        <f ca="1">INDIRECT("DRAMA!AB29")</f>
        <v>93</v>
      </c>
      <c r="G141" s="67" t="str">
        <f ca="1">DRAMA!$AC$29</f>
        <v>01:35</v>
      </c>
    </row>
    <row r="142" spans="2:7" x14ac:dyDescent="0.2">
      <c r="C142" s="76">
        <f>DRAMA!$AA$26</f>
        <v>43779</v>
      </c>
      <c r="D142" s="131">
        <f ca="1">DRAMA!$Z$30</f>
        <v>0.35763888888888884</v>
      </c>
      <c r="E142" s="66" t="str">
        <f ca="1">INDIRECT("DRAMA!AA30")</f>
        <v>NO ONE CAN BRUSH MY HAIR LIKE THE WIND</v>
      </c>
      <c r="F142" s="88">
        <f ca="1">INDIRECT("DRAMA!AB30")</f>
        <v>91</v>
      </c>
      <c r="G142" s="67" t="str">
        <f ca="1">DRAMA!$AC$30</f>
        <v>01:35</v>
      </c>
    </row>
    <row r="143" spans="2:7" x14ac:dyDescent="0.2">
      <c r="C143" s="76">
        <f>DRAMA!$AA$26</f>
        <v>43779</v>
      </c>
      <c r="D143" s="131">
        <f ca="1">DRAMA!$Z$31</f>
        <v>0.42361111111111105</v>
      </c>
      <c r="E143" s="66" t="str">
        <f ca="1">INDIRECT("DRAMA!AA31")</f>
        <v>UPSIDE DOWN</v>
      </c>
      <c r="F143" s="88">
        <f ca="1">INDIRECT("DRAMA!AB31")</f>
        <v>106</v>
      </c>
      <c r="G143" s="67" t="str">
        <f ca="1">DRAMA!$AC$31</f>
        <v>01:50</v>
      </c>
    </row>
    <row r="144" spans="2:7" x14ac:dyDescent="0.2">
      <c r="C144" s="76">
        <f>DRAMA!$AA$26</f>
        <v>43779</v>
      </c>
      <c r="D144" s="131">
        <f ca="1">DRAMA!$Z$32</f>
        <v>0.49999999999999994</v>
      </c>
      <c r="E144" s="66" t="str">
        <f ca="1">INDIRECT("DRAMA!AA32")</f>
        <v>INSIDE LLEWYN DAVIS</v>
      </c>
      <c r="F144" s="88">
        <f ca="1">INDIRECT("DRAMA!AB32")</f>
        <v>101</v>
      </c>
      <c r="G144" s="67" t="str">
        <f ca="1">DRAMA!$AC$32</f>
        <v>01:45</v>
      </c>
    </row>
    <row r="145" spans="1:7" x14ac:dyDescent="0.2">
      <c r="C145" s="76">
        <f>DRAMA!$AA$26</f>
        <v>43779</v>
      </c>
      <c r="D145" s="131">
        <f ca="1">DRAMA!$Z$33</f>
        <v>0.57291666666666663</v>
      </c>
      <c r="E145" s="66" t="str">
        <f ca="1">INDIRECT("DRAMA!AA33")</f>
        <v>KRAMER VS. KRAMER (1979)</v>
      </c>
      <c r="F145" s="88">
        <f ca="1">INDIRECT("DRAMA!AB33")</f>
        <v>101</v>
      </c>
      <c r="G145" s="67" t="str">
        <f ca="1">DRAMA!$AC$33</f>
        <v>01:45</v>
      </c>
    </row>
    <row r="146" spans="1:7" x14ac:dyDescent="0.2">
      <c r="C146" s="76">
        <f>DRAMA!$AA$26</f>
        <v>43779</v>
      </c>
      <c r="D146" s="131">
        <f ca="1">DRAMA!$Z$34</f>
        <v>0.64583333333333326</v>
      </c>
      <c r="E146" s="66" t="str">
        <f ca="1">INDIRECT("DRAMA!AA34")</f>
        <v>COMPANY YOU KEEP, THE</v>
      </c>
      <c r="F146" s="88">
        <f ca="1">INDIRECT("DRAMA!AB34")</f>
        <v>117</v>
      </c>
      <c r="G146" s="67" t="str">
        <f ca="1">DRAMA!$AC$34</f>
        <v>02:00</v>
      </c>
    </row>
    <row r="147" spans="1:7" x14ac:dyDescent="0.2">
      <c r="C147" s="76">
        <f>DRAMA!$AA$26</f>
        <v>43779</v>
      </c>
      <c r="D147" s="131">
        <f ca="1">DRAMA!$Z$35</f>
        <v>0.72916666666666663</v>
      </c>
      <c r="E147" s="66" t="str">
        <f ca="1">INDIRECT("DRAMA!AA35")</f>
        <v>SPARRING</v>
      </c>
      <c r="F147" s="88">
        <f ca="1">INDIRECT("DRAMA!AB35")</f>
        <v>92</v>
      </c>
      <c r="G147" s="67" t="str">
        <f ca="1">DRAMA!$AC$35</f>
        <v>01:35</v>
      </c>
    </row>
    <row r="148" spans="1:7" x14ac:dyDescent="0.2">
      <c r="C148" s="76">
        <f>DRAMA!$AA$26</f>
        <v>43779</v>
      </c>
      <c r="D148" s="131">
        <f ca="1">DRAMA!$Z$36</f>
        <v>0.79513888888888884</v>
      </c>
      <c r="E148" s="66" t="str">
        <f ca="1">INDIRECT("DRAMA!AA36")</f>
        <v>DOMESTIC</v>
      </c>
      <c r="F148" s="88">
        <f ca="1">INDIRECT("DRAMA!AB36")</f>
        <v>83</v>
      </c>
      <c r="G148" s="67" t="str">
        <f ca="1">DRAMA!$AC$36</f>
        <v>01:25</v>
      </c>
    </row>
    <row r="149" spans="1:7" x14ac:dyDescent="0.2">
      <c r="C149" s="124">
        <f>DRAMA!$AA$26</f>
        <v>43779</v>
      </c>
      <c r="D149" s="136">
        <f>DRAMA!$Z$37</f>
        <v>0.85416666666666663</v>
      </c>
      <c r="E149" s="122" t="str">
        <f ca="1">INDIRECT("DRAMA!AA37")</f>
        <v>BRAM STOKER'S DRACULA</v>
      </c>
      <c r="F149" s="123">
        <f ca="1">INDIRECT("DRAMA!AB37")</f>
        <v>123</v>
      </c>
      <c r="G149" s="67" t="str">
        <f ca="1">DRAMA!$AC$37</f>
        <v>02:05</v>
      </c>
    </row>
    <row r="150" spans="1:7" x14ac:dyDescent="0.2">
      <c r="C150" s="76">
        <f>DRAMA!$AA$26</f>
        <v>43779</v>
      </c>
      <c r="D150" s="131">
        <f ca="1">DRAMA!$Z$38</f>
        <v>0.94097222222222221</v>
      </c>
      <c r="E150" s="66" t="str">
        <f ca="1">INDIRECT("DRAMA!AA38")</f>
        <v>BUGSY</v>
      </c>
      <c r="F150" s="88">
        <f ca="1">INDIRECT("DRAMA!AB38")</f>
        <v>131</v>
      </c>
      <c r="G150" s="67" t="str">
        <f ca="1">DRAMA!$AC$38</f>
        <v>02:15</v>
      </c>
    </row>
    <row r="151" spans="1:7" x14ac:dyDescent="0.2">
      <c r="C151" s="76">
        <f>DRAMA!$AA$26</f>
        <v>43779</v>
      </c>
      <c r="D151" s="131">
        <f ca="1">DRAMA!$Z$39</f>
        <v>3.4722222222222321E-2</v>
      </c>
      <c r="E151" s="66" t="str">
        <f ca="1">INDIRECT("DRAMA!AA39")</f>
        <v>AGNUS DEI</v>
      </c>
      <c r="F151" s="88">
        <f ca="1">INDIRECT("DRAMA!AB39")</f>
        <v>108</v>
      </c>
      <c r="G151" s="67" t="str">
        <f ca="1">DRAMA!$AC$39</f>
        <v>01:50</v>
      </c>
    </row>
    <row r="152" spans="1:7" x14ac:dyDescent="0.2">
      <c r="C152" s="76">
        <f>DRAMA!$AA$26</f>
        <v>43779</v>
      </c>
      <c r="D152" s="131">
        <f ca="1">DRAMA!$Z$40</f>
        <v>0.11111111111111122</v>
      </c>
      <c r="E152" s="66" t="str">
        <f ca="1">INDIRECT("DRAMA!AA40")</f>
        <v>PELLE THE CONQUEROR</v>
      </c>
      <c r="F152" s="88">
        <f ca="1">INDIRECT("DRAMA!AB40")</f>
        <v>144</v>
      </c>
      <c r="G152" s="67" t="str">
        <f ca="1">DRAMA!$AC$40</f>
        <v>02:25</v>
      </c>
    </row>
    <row r="153" spans="1:7" x14ac:dyDescent="0.2">
      <c r="C153" s="76">
        <f>DRAMA!$AA$26</f>
        <v>43779</v>
      </c>
      <c r="D153" s="131">
        <f ca="1">DRAMA!$Z$41</f>
        <v>0.21180555555555564</v>
      </c>
      <c r="E153" s="66" t="str">
        <f ca="1">INDIRECT("DRAMA!AA41")</f>
        <v>ARABIAN NIGHTS</v>
      </c>
      <c r="F153" s="88">
        <f ca="1">INDIRECT("DRAMA!AB41")</f>
        <v>111</v>
      </c>
      <c r="G153" s="67" t="str">
        <f ca="1">DRAMA!$AC$41</f>
        <v>01:55</v>
      </c>
    </row>
    <row r="154" spans="1:7" ht="13.5" thickBot="1" x14ac:dyDescent="0.25">
      <c r="B154" s="70"/>
      <c r="C154" s="82">
        <f>DRAMA!$AA$26</f>
        <v>43779</v>
      </c>
      <c r="D154" s="134">
        <f ca="1">DRAMA!$Z$42</f>
        <v>0.29166666666666674</v>
      </c>
      <c r="E154" s="83">
        <f ca="1">INDIRECT("DRAMA!AA42")</f>
        <v>0</v>
      </c>
      <c r="F154" s="91">
        <f ca="1">INDIRECT("DRAMA!AB42")</f>
        <v>0</v>
      </c>
      <c r="G154" s="67" t="str">
        <f ca="1">DRAMA!$AC$42</f>
        <v>00:00</v>
      </c>
    </row>
    <row r="155" spans="1:7" x14ac:dyDescent="0.2">
      <c r="A155" s="52"/>
      <c r="B155" s="55" t="s">
        <v>1</v>
      </c>
      <c r="C155" s="81">
        <f>DRAMA!$C$46</f>
        <v>43780</v>
      </c>
      <c r="D155" s="131">
        <f ca="1">DRAMA!$B$48</f>
        <v>0.29166666666666663</v>
      </c>
      <c r="E155" s="66">
        <f ca="1">INDIRECT("DRAMA!C48")</f>
        <v>0</v>
      </c>
      <c r="F155" s="88">
        <f ca="1">INDIRECT("DRAMA!D48")</f>
        <v>0</v>
      </c>
      <c r="G155" s="58" t="str">
        <f ca="1">DRAMA!$E$48</f>
        <v>00:00</v>
      </c>
    </row>
    <row r="156" spans="1:7" x14ac:dyDescent="0.2">
      <c r="A156" s="52"/>
      <c r="B156" s="55"/>
      <c r="C156" s="81">
        <f>DRAMA!$C$46</f>
        <v>43780</v>
      </c>
      <c r="D156" s="131">
        <f ca="1">DRAMA!$B$49</f>
        <v>0.29166666666666663</v>
      </c>
      <c r="E156" s="66">
        <f ca="1">INDIRECT("DRAMA!C49")</f>
        <v>0</v>
      </c>
      <c r="F156" s="88">
        <f ca="1">INDIRECT("DRAMA!D49")</f>
        <v>0</v>
      </c>
      <c r="G156" s="58" t="str">
        <f ca="1">DRAMA!$E$49</f>
        <v>00:00</v>
      </c>
    </row>
    <row r="157" spans="1:7" x14ac:dyDescent="0.2">
      <c r="A157" s="52"/>
      <c r="B157" s="55"/>
      <c r="C157" s="81">
        <f>DRAMA!$C$46</f>
        <v>43780</v>
      </c>
      <c r="D157" s="131">
        <f ca="1">DRAMA!$B$50</f>
        <v>0.29166666666666663</v>
      </c>
      <c r="E157" s="66" t="str">
        <f ca="1">INDIRECT("DRAMA!C50")</f>
        <v>PLACE, THE</v>
      </c>
      <c r="F157" s="88">
        <f ca="1">INDIRECT("DRAMA!D50")</f>
        <v>102</v>
      </c>
      <c r="G157" s="58" t="str">
        <f ca="1">DRAMA!$E$50</f>
        <v>01:45</v>
      </c>
    </row>
    <row r="158" spans="1:7" x14ac:dyDescent="0.2">
      <c r="A158" s="52"/>
      <c r="B158" s="55"/>
      <c r="C158" s="81">
        <f>DRAMA!$C$46</f>
        <v>43780</v>
      </c>
      <c r="D158" s="131">
        <f ca="1">DRAMA!$B$51</f>
        <v>0.36458333333333331</v>
      </c>
      <c r="E158" s="66" t="str">
        <f ca="1">INDIRECT("DRAMA!C51")</f>
        <v>ON CHESIL BEACH</v>
      </c>
      <c r="F158" s="88">
        <f ca="1">INDIRECT("DRAMA!D51")</f>
        <v>106</v>
      </c>
      <c r="G158" s="58" t="str">
        <f ca="1">DRAMA!$E$51</f>
        <v>01:50</v>
      </c>
    </row>
    <row r="159" spans="1:7" x14ac:dyDescent="0.2">
      <c r="A159" s="52"/>
      <c r="B159" s="55"/>
      <c r="C159" s="81">
        <f>DRAMA!$C$46</f>
        <v>43780</v>
      </c>
      <c r="D159" s="131">
        <f ca="1">DRAMA!$B$52</f>
        <v>0.44097222222222221</v>
      </c>
      <c r="E159" s="66" t="str">
        <f ca="1">INDIRECT("DRAMA!C52")</f>
        <v>WOLF</v>
      </c>
      <c r="F159" s="88">
        <f ca="1">INDIRECT("DRAMA!D52")</f>
        <v>121</v>
      </c>
      <c r="G159" s="58" t="str">
        <f ca="1">DRAMA!$E$52</f>
        <v>02:05</v>
      </c>
    </row>
    <row r="160" spans="1:7" x14ac:dyDescent="0.2">
      <c r="A160" s="52"/>
      <c r="B160" s="55"/>
      <c r="C160" s="81">
        <f>DRAMA!$C$46</f>
        <v>43780</v>
      </c>
      <c r="D160" s="131">
        <f ca="1">DRAMA!$B$53</f>
        <v>0.52777777777777779</v>
      </c>
      <c r="E160" s="66" t="str">
        <f ca="1">INDIRECT("DRAMA!C53")</f>
        <v>WHAT WILL PEOPLE SAY</v>
      </c>
      <c r="F160" s="88">
        <f ca="1">INDIRECT("DRAMA!D53")</f>
        <v>103</v>
      </c>
      <c r="G160" s="58" t="str">
        <f ca="1">DRAMA!$E$53</f>
        <v>01:45</v>
      </c>
    </row>
    <row r="161" spans="1:7" x14ac:dyDescent="0.2">
      <c r="A161" s="52"/>
      <c r="B161" s="55"/>
      <c r="C161" s="81">
        <f>DRAMA!$C$46</f>
        <v>43780</v>
      </c>
      <c r="D161" s="131">
        <f ca="1">DRAMA!$B$54</f>
        <v>0.60069444444444442</v>
      </c>
      <c r="E161" s="66" t="str">
        <f ca="1">INDIRECT("DRAMA!C54")</f>
        <v>LES GARDIENNES</v>
      </c>
      <c r="F161" s="88">
        <f ca="1">INDIRECT("DRAMA!D54")</f>
        <v>131</v>
      </c>
      <c r="G161" s="58" t="str">
        <f ca="1">DRAMA!$E$54</f>
        <v>02:15</v>
      </c>
    </row>
    <row r="162" spans="1:7" x14ac:dyDescent="0.2">
      <c r="A162" s="52"/>
      <c r="B162" s="55"/>
      <c r="C162" s="81">
        <f>DRAMA!$C$46</f>
        <v>43780</v>
      </c>
      <c r="D162" s="131">
        <f ca="1">DRAMA!$B$55</f>
        <v>0.69444444444444442</v>
      </c>
      <c r="E162" s="66" t="str">
        <f ca="1">INDIRECT("DRAMA!C55")</f>
        <v>TALE OF LOVE AND DARKNESS, A</v>
      </c>
      <c r="F162" s="88">
        <f ca="1">INDIRECT("DRAMA!D55")</f>
        <v>96</v>
      </c>
      <c r="G162" s="58" t="str">
        <f ca="1">DRAMA!$E$55</f>
        <v>01:40</v>
      </c>
    </row>
    <row r="163" spans="1:7" x14ac:dyDescent="0.2">
      <c r="B163" s="55"/>
      <c r="C163" s="81">
        <f>DRAMA!$C$46</f>
        <v>43780</v>
      </c>
      <c r="D163" s="131">
        <f ca="1">DRAMA!$B$56</f>
        <v>0.76388888888888884</v>
      </c>
      <c r="E163" s="66" t="str">
        <f ca="1">INDIRECT("DRAMA!C56")</f>
        <v>BEST OFFER, THE</v>
      </c>
      <c r="F163" s="88">
        <f ca="1">INDIRECT("DRAMA!D56")</f>
        <v>126</v>
      </c>
      <c r="G163" s="58" t="str">
        <f ca="1">DRAMA!$E$56</f>
        <v>02:10</v>
      </c>
    </row>
    <row r="164" spans="1:7" x14ac:dyDescent="0.2">
      <c r="B164" s="55"/>
      <c r="C164" s="125">
        <f>DRAMA!$C$46</f>
        <v>43780</v>
      </c>
      <c r="D164" s="136">
        <f>DRAMA!$B$57</f>
        <v>0.85416666666666663</v>
      </c>
      <c r="E164" s="122" t="str">
        <f ca="1">INDIRECT("DRAMA!C57")</f>
        <v xml:space="preserve">WOLF (NL) (2013) </v>
      </c>
      <c r="F164" s="123">
        <f ca="1">INDIRECT("DRAMA!D57")</f>
        <v>118</v>
      </c>
      <c r="G164" s="58" t="str">
        <f ca="1">DRAMA!$E$57</f>
        <v>02:00</v>
      </c>
    </row>
    <row r="165" spans="1:7" x14ac:dyDescent="0.2">
      <c r="B165" s="55"/>
      <c r="C165" s="81">
        <f>DRAMA!$C$46</f>
        <v>43780</v>
      </c>
      <c r="D165" s="131">
        <f ca="1">DRAMA!$B$58</f>
        <v>0.9375</v>
      </c>
      <c r="E165" s="66" t="str">
        <f ca="1">INDIRECT("DRAMA!C58")</f>
        <v>COSMOPOLIS</v>
      </c>
      <c r="F165" s="88">
        <f ca="1">INDIRECT("DRAMA!D58")</f>
        <v>106</v>
      </c>
      <c r="G165" s="58" t="str">
        <f ca="1">DRAMA!$E$58</f>
        <v>01:50</v>
      </c>
    </row>
    <row r="166" spans="1:7" x14ac:dyDescent="0.2">
      <c r="B166" s="55"/>
      <c r="C166" s="81">
        <f>DRAMA!$C$46</f>
        <v>43780</v>
      </c>
      <c r="D166" s="131">
        <f ca="1">DRAMA!$B$59</f>
        <v>1.388888888888884E-2</v>
      </c>
      <c r="E166" s="66" t="str">
        <f ca="1">INDIRECT("DRAMA!C59")</f>
        <v>JANE GOT A GUN</v>
      </c>
      <c r="F166" s="88">
        <f ca="1">INDIRECT("DRAMA!D59")</f>
        <v>94</v>
      </c>
      <c r="G166" s="58" t="str">
        <f ca="1">DRAMA!$E$59</f>
        <v>01:35</v>
      </c>
    </row>
    <row r="167" spans="1:7" x14ac:dyDescent="0.2">
      <c r="B167" s="55"/>
      <c r="C167" s="81">
        <f>DRAMA!$C$46</f>
        <v>43780</v>
      </c>
      <c r="D167" s="131">
        <f ca="1">DRAMA!$B$60</f>
        <v>7.9861111111111063E-2</v>
      </c>
      <c r="E167" s="66" t="str">
        <f ca="1">INDIRECT("DRAMA!C60")</f>
        <v>WARSAW 1944</v>
      </c>
      <c r="F167" s="88">
        <f ca="1">INDIRECT("DRAMA!D60")</f>
        <v>121</v>
      </c>
      <c r="G167" s="58" t="str">
        <f ca="1">DRAMA!$E$60</f>
        <v>02:05</v>
      </c>
    </row>
    <row r="168" spans="1:7" x14ac:dyDescent="0.2">
      <c r="B168" s="55"/>
      <c r="C168" s="81">
        <f>DRAMA!$C$46</f>
        <v>43780</v>
      </c>
      <c r="D168" s="131">
        <f ca="1">DRAMA!$B$61</f>
        <v>0.16666666666666663</v>
      </c>
      <c r="E168" s="66" t="str">
        <f ca="1">INDIRECT("DRAMA!C61")</f>
        <v>MALEFEMMENE</v>
      </c>
      <c r="F168" s="88">
        <f ca="1">INDIRECT("DRAMA!D61")</f>
        <v>91</v>
      </c>
      <c r="G168" s="58" t="str">
        <f ca="1">DRAMA!$E$61</f>
        <v>01:35</v>
      </c>
    </row>
    <row r="169" spans="1:7" ht="13.5" thickBot="1" x14ac:dyDescent="0.25">
      <c r="B169" s="61"/>
      <c r="C169" s="62">
        <f>DRAMA!$C$46</f>
        <v>43780</v>
      </c>
      <c r="D169" s="130">
        <f ca="1">DRAMA!$B$62</f>
        <v>0.23263888888888884</v>
      </c>
      <c r="E169" s="63" t="str">
        <f ca="1">INDIRECT("DRAMA!C62")</f>
        <v>LOST LOVE</v>
      </c>
      <c r="F169" s="87">
        <f ca="1">INDIRECT("DRAMA!D62")</f>
        <v>83</v>
      </c>
      <c r="G169" s="58" t="str">
        <f ca="1">DRAMA!$E$62</f>
        <v>01:25</v>
      </c>
    </row>
    <row r="170" spans="1:7" x14ac:dyDescent="0.2">
      <c r="A170" s="64"/>
      <c r="B170" s="50" t="s">
        <v>0</v>
      </c>
      <c r="C170" s="65">
        <f>DRAMA!$G$46</f>
        <v>43781</v>
      </c>
      <c r="D170" s="131">
        <f ca="1">DRAMA!$F$48</f>
        <v>0.29166666666666652</v>
      </c>
      <c r="E170" s="66">
        <f ca="1">INDIRECT("DRAMA!G48")</f>
        <v>0</v>
      </c>
      <c r="F170" s="88">
        <f ca="1">INDIRECT("DRAMA!H48")</f>
        <v>0</v>
      </c>
      <c r="G170" s="58" t="str">
        <f ca="1">DRAMA!$I$48</f>
        <v>00:00</v>
      </c>
    </row>
    <row r="171" spans="1:7" x14ac:dyDescent="0.2">
      <c r="C171" s="65">
        <f>DRAMA!$G$46</f>
        <v>43781</v>
      </c>
      <c r="D171" s="131">
        <f ca="1">DRAMA!$F$49</f>
        <v>0.29166666666666652</v>
      </c>
      <c r="E171" s="66">
        <f ca="1">INDIRECT("DRAMA!G49")</f>
        <v>0</v>
      </c>
      <c r="F171" s="88">
        <f ca="1">INDIRECT("DRAMA!H49")</f>
        <v>0</v>
      </c>
      <c r="G171" s="58" t="str">
        <f ca="1">DRAMA!$I$49</f>
        <v>00:00</v>
      </c>
    </row>
    <row r="172" spans="1:7" x14ac:dyDescent="0.2">
      <c r="C172" s="65">
        <f>DRAMA!$G$46</f>
        <v>43781</v>
      </c>
      <c r="D172" s="131">
        <f ca="1">DRAMA!$F$50</f>
        <v>0.29166666666666652</v>
      </c>
      <c r="E172" s="66" t="str">
        <f ca="1">INDIRECT("DRAMA!G50")</f>
        <v>MR. NOBODY</v>
      </c>
      <c r="F172" s="88">
        <f ca="1">INDIRECT("DRAMA!H50")</f>
        <v>151</v>
      </c>
      <c r="G172" s="58" t="str">
        <f ca="1">DRAMA!$I$50</f>
        <v>02:35</v>
      </c>
    </row>
    <row r="173" spans="1:7" x14ac:dyDescent="0.2">
      <c r="C173" s="65">
        <f>DRAMA!$G$46</f>
        <v>43781</v>
      </c>
      <c r="D173" s="131">
        <f ca="1">DRAMA!$F$51</f>
        <v>0.39930555555555541</v>
      </c>
      <c r="E173" s="66" t="str">
        <f ca="1">INDIRECT("DRAMA!G51")</f>
        <v>LAST DETAIL, THE (1973)</v>
      </c>
      <c r="F173" s="88">
        <f ca="1">INDIRECT("DRAMA!H51")</f>
        <v>101</v>
      </c>
      <c r="G173" s="58" t="str">
        <f ca="1">DRAMA!$I$51</f>
        <v>01:45</v>
      </c>
    </row>
    <row r="174" spans="1:7" x14ac:dyDescent="0.2">
      <c r="C174" s="65">
        <f>DRAMA!$G$46</f>
        <v>43781</v>
      </c>
      <c r="D174" s="131">
        <f ca="1">DRAMA!$F$52</f>
        <v>0.4722222222222221</v>
      </c>
      <c r="E174" s="66" t="str">
        <f ca="1">INDIRECT("DRAMA!G52")</f>
        <v>EXPERIMENTER</v>
      </c>
      <c r="F174" s="88">
        <f ca="1">INDIRECT("DRAMA!H52")</f>
        <v>96</v>
      </c>
      <c r="G174" s="58" t="str">
        <f ca="1">DRAMA!$I$52</f>
        <v>01:40</v>
      </c>
    </row>
    <row r="175" spans="1:7" x14ac:dyDescent="0.2">
      <c r="C175" s="65">
        <f>DRAMA!$G$46</f>
        <v>43781</v>
      </c>
      <c r="D175" s="131">
        <f ca="1">DRAMA!$F$53</f>
        <v>0.54166666666666652</v>
      </c>
      <c r="E175" s="66" t="str">
        <f ca="1">INDIRECT("DRAMA!G53")</f>
        <v>EXORCISM OF EMILY ROSE, THE</v>
      </c>
      <c r="F175" s="88">
        <f ca="1">INDIRECT("DRAMA!H53")</f>
        <v>116</v>
      </c>
      <c r="G175" s="58" t="str">
        <f ca="1">DRAMA!$I$53</f>
        <v>02:00</v>
      </c>
    </row>
    <row r="176" spans="1:7" x14ac:dyDescent="0.2">
      <c r="C176" s="65">
        <f>DRAMA!$G$46</f>
        <v>43781</v>
      </c>
      <c r="D176" s="131">
        <f ca="1">DRAMA!$F$54</f>
        <v>0.62499999999999989</v>
      </c>
      <c r="E176" s="66" t="str">
        <f ca="1">INDIRECT("DRAMA!G54")</f>
        <v>AND JUSTICE FOR ALL</v>
      </c>
      <c r="F176" s="88">
        <f ca="1">INDIRECT("DRAMA!H54")</f>
        <v>116</v>
      </c>
      <c r="G176" s="58" t="str">
        <f ca="1">DRAMA!$I$54</f>
        <v>02:00</v>
      </c>
    </row>
    <row r="177" spans="2:7" x14ac:dyDescent="0.2">
      <c r="C177" s="65">
        <f>DRAMA!$G$46</f>
        <v>43781</v>
      </c>
      <c r="D177" s="131">
        <f ca="1">DRAMA!$F$55</f>
        <v>0.70833333333333326</v>
      </c>
      <c r="E177" s="66" t="str">
        <f ca="1">INDIRECT("DRAMA!G55")</f>
        <v>JUROR, THE</v>
      </c>
      <c r="F177" s="88">
        <f ca="1">INDIRECT("DRAMA!H55")</f>
        <v>114</v>
      </c>
      <c r="G177" s="58" t="str">
        <f ca="1">DRAMA!$I$55</f>
        <v>01:55</v>
      </c>
    </row>
    <row r="178" spans="2:7" x14ac:dyDescent="0.2">
      <c r="C178" s="65">
        <f>DRAMA!$G$46</f>
        <v>43781</v>
      </c>
      <c r="D178" s="131">
        <f ca="1">DRAMA!$F$56</f>
        <v>0.78819444444444442</v>
      </c>
      <c r="E178" s="66" t="str">
        <f ca="1">INDIRECT("DRAMA!G56")</f>
        <v>FIGLIA MIA</v>
      </c>
      <c r="F178" s="88">
        <f ca="1">INDIRECT("DRAMA!H56")</f>
        <v>94</v>
      </c>
      <c r="G178" s="58" t="str">
        <f ca="1">DRAMA!$I$56</f>
        <v>01:35</v>
      </c>
    </row>
    <row r="179" spans="2:7" x14ac:dyDescent="0.2">
      <c r="C179" s="121">
        <f>DRAMA!$G$46</f>
        <v>43781</v>
      </c>
      <c r="D179" s="136">
        <f>DRAMA!$F$57</f>
        <v>0.85416666666666663</v>
      </c>
      <c r="E179" s="122" t="str">
        <f ca="1">INDIRECT("DRAMA!G57")</f>
        <v xml:space="preserve">EDIE </v>
      </c>
      <c r="F179" s="123">
        <f ca="1">INDIRECT("DRAMA!H57")</f>
        <v>102</v>
      </c>
      <c r="G179" s="58" t="str">
        <f ca="1">DRAMA!$I$57</f>
        <v>01:45</v>
      </c>
    </row>
    <row r="180" spans="2:7" x14ac:dyDescent="0.2">
      <c r="C180" s="65">
        <f>DRAMA!$G$46</f>
        <v>43781</v>
      </c>
      <c r="D180" s="131">
        <f ca="1">DRAMA!$F$58</f>
        <v>0.92708333333333326</v>
      </c>
      <c r="E180" s="66" t="str">
        <f ca="1">INDIRECT("DRAMA!G58")</f>
        <v>RAUL</v>
      </c>
      <c r="F180" s="88">
        <f ca="1">INDIRECT("DRAMA!H58")</f>
        <v>71</v>
      </c>
      <c r="G180" s="58" t="str">
        <f ca="1">DRAMA!$I$58</f>
        <v>01:15</v>
      </c>
    </row>
    <row r="181" spans="2:7" x14ac:dyDescent="0.2">
      <c r="C181" s="65">
        <f>DRAMA!$G$46</f>
        <v>43781</v>
      </c>
      <c r="D181" s="131">
        <f ca="1">DRAMA!$F$59</f>
        <v>0.97916666666666663</v>
      </c>
      <c r="E181" s="66" t="str">
        <f ca="1">INDIRECT("DRAMA!G59")</f>
        <v>APOCALYPTO</v>
      </c>
      <c r="F181" s="88">
        <f ca="1">INDIRECT("DRAMA!H59")</f>
        <v>133</v>
      </c>
      <c r="G181" s="58" t="str">
        <f ca="1">DRAMA!$I$59</f>
        <v>02:15</v>
      </c>
    </row>
    <row r="182" spans="2:7" x14ac:dyDescent="0.2">
      <c r="C182" s="65">
        <f>DRAMA!$G$46</f>
        <v>43781</v>
      </c>
      <c r="D182" s="131">
        <f ca="1">DRAMA!$F$60</f>
        <v>7.2916666666666519E-2</v>
      </c>
      <c r="E182" s="66" t="str">
        <f ca="1">INDIRECT("DRAMA!G60")</f>
        <v>MIDNIGHT EXPRESS (1978)</v>
      </c>
      <c r="F182" s="88">
        <f ca="1">INDIRECT("DRAMA!H60")</f>
        <v>117</v>
      </c>
      <c r="G182" s="58" t="str">
        <f ca="1">DRAMA!$I$60</f>
        <v>02:00</v>
      </c>
    </row>
    <row r="183" spans="2:7" x14ac:dyDescent="0.2">
      <c r="C183" s="65">
        <f>DRAMA!$G$46</f>
        <v>43781</v>
      </c>
      <c r="D183" s="131">
        <f ca="1">DRAMA!$F$61</f>
        <v>0.15624999999999983</v>
      </c>
      <c r="E183" s="66" t="str">
        <f ca="1">INDIRECT("DRAMA!G61")</f>
        <v>OF SNAILS AND MEN</v>
      </c>
      <c r="F183" s="88">
        <f ca="1">INDIRECT("DRAMA!H61")</f>
        <v>91</v>
      </c>
      <c r="G183" s="58" t="str">
        <f ca="1">DRAMA!$I$61</f>
        <v>01:35</v>
      </c>
    </row>
    <row r="184" spans="2:7" ht="13.5" thickBot="1" x14ac:dyDescent="0.25">
      <c r="B184" s="70"/>
      <c r="C184" s="71">
        <f>DRAMA!$G$46</f>
        <v>43781</v>
      </c>
      <c r="D184" s="130">
        <f ca="1">DRAMA!$F$62</f>
        <v>0.22222222222222204</v>
      </c>
      <c r="E184" s="63" t="str">
        <f ca="1">INDIRECT("DRAMA!G62")</f>
        <v>PER NON DIMENTICARTI</v>
      </c>
      <c r="F184" s="87">
        <f ca="1">INDIRECT("DRAMA!H62")</f>
        <v>96</v>
      </c>
      <c r="G184" s="58" t="str">
        <f ca="1">DRAMA!$I$62</f>
        <v>01:40</v>
      </c>
    </row>
    <row r="185" spans="2:7" x14ac:dyDescent="0.2">
      <c r="B185" s="50" t="s">
        <v>2</v>
      </c>
      <c r="C185" s="65">
        <f>DRAMA!$K$46</f>
        <v>43782</v>
      </c>
      <c r="D185" s="131">
        <f ca="1">DRAMA!$J$48</f>
        <v>0.29166666666666674</v>
      </c>
      <c r="E185" s="66">
        <f ca="1">INDIRECT("DRAMA!K48")</f>
        <v>0</v>
      </c>
      <c r="F185" s="88">
        <f ca="1">INDIRECT("DRAMA!L48")</f>
        <v>0</v>
      </c>
      <c r="G185" s="58" t="str">
        <f ca="1">DRAMA!$M$48</f>
        <v>00:00</v>
      </c>
    </row>
    <row r="186" spans="2:7" x14ac:dyDescent="0.2">
      <c r="C186" s="65">
        <f>DRAMA!$K$46</f>
        <v>43782</v>
      </c>
      <c r="D186" s="131">
        <f ca="1">DRAMA!$J$49</f>
        <v>0.29166666666666674</v>
      </c>
      <c r="E186" s="66" t="str">
        <f ca="1">INDIRECT("DRAMA!K49")</f>
        <v>DYING IN ATHENS</v>
      </c>
      <c r="F186" s="88">
        <f ca="1">INDIRECT("DRAMA!L49")</f>
        <v>98</v>
      </c>
      <c r="G186" s="58" t="str">
        <f ca="1">DRAMA!$M$49</f>
        <v>01:40</v>
      </c>
    </row>
    <row r="187" spans="2:7" x14ac:dyDescent="0.2">
      <c r="C187" s="65">
        <f>DRAMA!$K$46</f>
        <v>43782</v>
      </c>
      <c r="D187" s="131">
        <f ca="1">DRAMA!$J$50</f>
        <v>0.36111111111111116</v>
      </c>
      <c r="E187" s="66" t="str">
        <f ca="1">INDIRECT("DRAMA!K50")</f>
        <v>GUESS WHO'S COMING TO DINNER (1967)</v>
      </c>
      <c r="F187" s="88">
        <f ca="1">INDIRECT("DRAMA!L50")</f>
        <v>104</v>
      </c>
      <c r="G187" s="58" t="str">
        <f ca="1">DRAMA!$M$50</f>
        <v>01:45</v>
      </c>
    </row>
    <row r="188" spans="2:7" x14ac:dyDescent="0.2">
      <c r="C188" s="65">
        <f>DRAMA!$K$46</f>
        <v>43782</v>
      </c>
      <c r="D188" s="131">
        <f ca="1">DRAMA!$J$51</f>
        <v>0.43402777777777785</v>
      </c>
      <c r="E188" s="66" t="str">
        <f ca="1">INDIRECT("DRAMA!K51")</f>
        <v>LOVE &amp; MERCY</v>
      </c>
      <c r="F188" s="88">
        <f ca="1">INDIRECT("DRAMA!L51")</f>
        <v>117</v>
      </c>
      <c r="G188" s="58" t="str">
        <f ca="1">DRAMA!$M$51</f>
        <v>02:00</v>
      </c>
    </row>
    <row r="189" spans="2:7" x14ac:dyDescent="0.2">
      <c r="C189" s="65">
        <f>DRAMA!$K$46</f>
        <v>43782</v>
      </c>
      <c r="D189" s="131">
        <f ca="1">DRAMA!$J$52</f>
        <v>0.51736111111111116</v>
      </c>
      <c r="E189" s="66" t="str">
        <f ca="1">INDIRECT("DRAMA!K52")</f>
        <v>BENEFACTOR, THE</v>
      </c>
      <c r="F189" s="88">
        <f ca="1">INDIRECT("DRAMA!L52")</f>
        <v>89</v>
      </c>
      <c r="G189" s="58" t="str">
        <f ca="1">DRAMA!$M$52</f>
        <v>01:30</v>
      </c>
    </row>
    <row r="190" spans="2:7" x14ac:dyDescent="0.2">
      <c r="C190" s="65">
        <f>DRAMA!$K$46</f>
        <v>43782</v>
      </c>
      <c r="D190" s="131">
        <f ca="1">DRAMA!$J$53</f>
        <v>0.57986111111111116</v>
      </c>
      <c r="E190" s="66" t="str">
        <f ca="1">INDIRECT("DRAMA!K53")</f>
        <v>BETTER LIFE, A</v>
      </c>
      <c r="F190" s="88">
        <f ca="1">INDIRECT("DRAMA!L53")</f>
        <v>94</v>
      </c>
      <c r="G190" s="58" t="str">
        <f ca="1">DRAMA!$M$53</f>
        <v>01:35</v>
      </c>
    </row>
    <row r="191" spans="2:7" x14ac:dyDescent="0.2">
      <c r="C191" s="65">
        <f>DRAMA!$K$46</f>
        <v>43782</v>
      </c>
      <c r="D191" s="131">
        <f ca="1">DRAMA!$J$54</f>
        <v>0.64583333333333337</v>
      </c>
      <c r="E191" s="66" t="str">
        <f ca="1">INDIRECT("DRAMA!K54")</f>
        <v>DR. STRANGELOVE OR: HOW I LEARNED TO STOP WORRYING AND LOVE THE BOMB</v>
      </c>
      <c r="F191" s="88">
        <f ca="1">INDIRECT("DRAMA!L54")</f>
        <v>91</v>
      </c>
      <c r="G191" s="58" t="str">
        <f ca="1">DRAMA!$M$54</f>
        <v>01:35</v>
      </c>
    </row>
    <row r="192" spans="2:7" x14ac:dyDescent="0.2">
      <c r="C192" s="65">
        <f>DRAMA!$K$46</f>
        <v>43782</v>
      </c>
      <c r="D192" s="131">
        <f ca="1">DRAMA!$J$55</f>
        <v>0.71180555555555558</v>
      </c>
      <c r="E192" s="66" t="str">
        <f ca="1">INDIRECT("DRAMA!K55")</f>
        <v>TOUT NOUVEAU TESTAMENT, LE</v>
      </c>
      <c r="F192" s="88">
        <f ca="1">INDIRECT("DRAMA!L55")</f>
        <v>111</v>
      </c>
      <c r="G192" s="58" t="str">
        <f ca="1">DRAMA!$M$55</f>
        <v>01:55</v>
      </c>
    </row>
    <row r="193" spans="2:7" x14ac:dyDescent="0.2">
      <c r="C193" s="65">
        <f>DRAMA!$K$46</f>
        <v>43782</v>
      </c>
      <c r="D193" s="131">
        <f ca="1">DRAMA!$J$56</f>
        <v>0.79166666666666663</v>
      </c>
      <c r="E193" s="66" t="str">
        <f ca="1">INDIRECT("DRAMA!K56")</f>
        <v>LADY MACBETH</v>
      </c>
      <c r="F193" s="88">
        <f ca="1">INDIRECT("DRAMA!L56")</f>
        <v>86</v>
      </c>
      <c r="G193" s="58" t="str">
        <f ca="1">DRAMA!$M$56</f>
        <v>01:30</v>
      </c>
    </row>
    <row r="194" spans="2:7" x14ac:dyDescent="0.2">
      <c r="C194" s="121">
        <f>DRAMA!$K$46</f>
        <v>43782</v>
      </c>
      <c r="D194" s="136">
        <f>DRAMA!$J$57</f>
        <v>0.85416666666666663</v>
      </c>
      <c r="E194" s="122" t="str">
        <f ca="1">INDIRECT("DRAMA!K57")</f>
        <v xml:space="preserve">BLOED ZWEET EN TRANEN </v>
      </c>
      <c r="F194" s="123">
        <f ca="1">INDIRECT("DRAMA!L57")</f>
        <v>111</v>
      </c>
      <c r="G194" s="58" t="str">
        <f ca="1">DRAMA!$M$57</f>
        <v>01:55</v>
      </c>
    </row>
    <row r="195" spans="2:7" x14ac:dyDescent="0.2">
      <c r="C195" s="65">
        <f>DRAMA!$K$46</f>
        <v>43782</v>
      </c>
      <c r="D195" s="131">
        <f ca="1">DRAMA!$J$58</f>
        <v>0.93402777777777768</v>
      </c>
      <c r="E195" s="66" t="str">
        <f ca="1">INDIRECT("DRAMA!K58")</f>
        <v>SPRING BREAKERS</v>
      </c>
      <c r="F195" s="88">
        <f ca="1">INDIRECT("DRAMA!L58")</f>
        <v>91</v>
      </c>
      <c r="G195" s="58" t="str">
        <f ca="1">DRAMA!$M$58</f>
        <v>01:35</v>
      </c>
    </row>
    <row r="196" spans="2:7" x14ac:dyDescent="0.2">
      <c r="C196" s="65">
        <f>DRAMA!$K$46</f>
        <v>43782</v>
      </c>
      <c r="D196" s="131">
        <f ca="1">DRAMA!$J$59</f>
        <v>0.99999999999999989</v>
      </c>
      <c r="E196" s="66" t="str">
        <f ca="1">INDIRECT("DRAMA!K59")</f>
        <v>NORTH &amp; SOUTH: THE BATTLE OF NEW MARKET</v>
      </c>
      <c r="F196" s="88">
        <f ca="1">INDIRECT("DRAMA!L59")</f>
        <v>92</v>
      </c>
      <c r="G196" s="58" t="str">
        <f ca="1">DRAMA!$M$59</f>
        <v>01:35</v>
      </c>
    </row>
    <row r="197" spans="2:7" x14ac:dyDescent="0.2">
      <c r="C197" s="65">
        <f>DRAMA!$K$46</f>
        <v>43782</v>
      </c>
      <c r="D197" s="131">
        <f ca="1">DRAMA!$J$60</f>
        <v>6.5972222222222099E-2</v>
      </c>
      <c r="E197" s="66" t="str">
        <f ca="1">INDIRECT("DRAMA!K60")</f>
        <v>SAIMIR</v>
      </c>
      <c r="F197" s="88">
        <f ca="1">INDIRECT("DRAMA!L60")</f>
        <v>88</v>
      </c>
      <c r="G197" s="58" t="str">
        <f ca="1">DRAMA!$M$60</f>
        <v>01:30</v>
      </c>
    </row>
    <row r="198" spans="2:7" x14ac:dyDescent="0.2">
      <c r="C198" s="65">
        <f>DRAMA!$K$46</f>
        <v>43782</v>
      </c>
      <c r="D198" s="131">
        <f ca="1">DRAMA!$J$61</f>
        <v>0.1284722222222221</v>
      </c>
      <c r="E198" s="66" t="str">
        <f ca="1">INDIRECT("DRAMA!K61")</f>
        <v>NEL MIO AMORE</v>
      </c>
      <c r="F198" s="88">
        <f ca="1">INDIRECT("DRAMA!L61")</f>
        <v>92</v>
      </c>
      <c r="G198" s="58" t="str">
        <f ca="1">DRAMA!$M$61</f>
        <v>01:35</v>
      </c>
    </row>
    <row r="199" spans="2:7" ht="13.5" thickBot="1" x14ac:dyDescent="0.25">
      <c r="B199" s="70"/>
      <c r="C199" s="71">
        <f>DRAMA!$K$46</f>
        <v>43782</v>
      </c>
      <c r="D199" s="130">
        <f ca="1">DRAMA!$J$62</f>
        <v>0.19444444444444431</v>
      </c>
      <c r="E199" s="63" t="str">
        <f ca="1">INDIRECT("DRAMA!K62")</f>
        <v>SOMEWHERE IN PALILULA</v>
      </c>
      <c r="F199" s="87">
        <f ca="1">INDIRECT("DRAMA!L62")</f>
        <v>136</v>
      </c>
      <c r="G199" s="58" t="str">
        <f ca="1">DRAMA!$M$62</f>
        <v>02:20</v>
      </c>
    </row>
    <row r="200" spans="2:7" x14ac:dyDescent="0.2">
      <c r="B200" s="50" t="s">
        <v>3</v>
      </c>
      <c r="C200" s="65">
        <f>DRAMA!$O$46</f>
        <v>43783</v>
      </c>
      <c r="D200" s="131">
        <f ca="1">DRAMA!$N$48</f>
        <v>0.29166666666666674</v>
      </c>
      <c r="E200" s="66">
        <f ca="1">INDIRECT("DRAMA!O48")</f>
        <v>0</v>
      </c>
      <c r="F200" s="88">
        <f ca="1">INDIRECT("DRAMA!P48")</f>
        <v>0</v>
      </c>
      <c r="G200" s="58" t="str">
        <f ca="1">DRAMA!$Q$48</f>
        <v>00:00</v>
      </c>
    </row>
    <row r="201" spans="2:7" x14ac:dyDescent="0.2">
      <c r="C201" s="65">
        <f>DRAMA!$O$46</f>
        <v>43783</v>
      </c>
      <c r="D201" s="131">
        <f ca="1">DRAMA!$N$49</f>
        <v>0.29166666666666674</v>
      </c>
      <c r="E201" s="66" t="str">
        <f ca="1">INDIRECT("DRAMA!O49")</f>
        <v>DRIVE, HE SAID</v>
      </c>
      <c r="F201" s="88">
        <f ca="1">INDIRECT("DRAMA!P49")</f>
        <v>87</v>
      </c>
      <c r="G201" s="58" t="str">
        <f ca="1">DRAMA!$Q$49</f>
        <v>01:30</v>
      </c>
    </row>
    <row r="202" spans="2:7" x14ac:dyDescent="0.2">
      <c r="C202" s="65">
        <f>DRAMA!$O$46</f>
        <v>43783</v>
      </c>
      <c r="D202" s="131">
        <f ca="1">DRAMA!$N$50</f>
        <v>0.35416666666666674</v>
      </c>
      <c r="E202" s="66" t="str">
        <f ca="1">INDIRECT("DRAMA!O50")</f>
        <v>ARCHITECT, THE (2008)</v>
      </c>
      <c r="F202" s="88">
        <f ca="1">INDIRECT("DRAMA!P50")</f>
        <v>91</v>
      </c>
      <c r="G202" s="58" t="str">
        <f ca="1">DRAMA!$Q$50</f>
        <v>01:35</v>
      </c>
    </row>
    <row r="203" spans="2:7" x14ac:dyDescent="0.2">
      <c r="C203" s="65">
        <f>DRAMA!$O$46</f>
        <v>43783</v>
      </c>
      <c r="D203" s="131">
        <f ca="1">DRAMA!$N$51</f>
        <v>0.42013888888888895</v>
      </c>
      <c r="E203" s="66" t="str">
        <f ca="1">INDIRECT("DRAMA!O51")</f>
        <v>HUSH</v>
      </c>
      <c r="F203" s="88">
        <f ca="1">INDIRECT("DRAMA!P51")</f>
        <v>93</v>
      </c>
      <c r="G203" s="58" t="str">
        <f ca="1">DRAMA!$Q$51</f>
        <v>01:35</v>
      </c>
    </row>
    <row r="204" spans="2:7" x14ac:dyDescent="0.2">
      <c r="C204" s="65">
        <f>DRAMA!$O$46</f>
        <v>43783</v>
      </c>
      <c r="D204" s="131">
        <f ca="1">DRAMA!$N$52</f>
        <v>0.48611111111111116</v>
      </c>
      <c r="E204" s="66" t="str">
        <f ca="1">INDIRECT("DRAMA!O52")</f>
        <v>BACHELORS, THE</v>
      </c>
      <c r="F204" s="88">
        <f ca="1">INDIRECT("DRAMA!P52")</f>
        <v>96</v>
      </c>
      <c r="G204" s="58" t="str">
        <f ca="1">DRAMA!$Q$52</f>
        <v>01:40</v>
      </c>
    </row>
    <row r="205" spans="2:7" x14ac:dyDescent="0.2">
      <c r="C205" s="65">
        <f>DRAMA!$O$46</f>
        <v>43783</v>
      </c>
      <c r="D205" s="131">
        <f ca="1">DRAMA!$N$53</f>
        <v>0.55555555555555558</v>
      </c>
      <c r="E205" s="66" t="str">
        <f ca="1">INDIRECT("DRAMA!O53")</f>
        <v>END OF THE AFFAIR, THE (1999)</v>
      </c>
      <c r="F205" s="88">
        <f ca="1">INDIRECT("DRAMA!P53")</f>
        <v>98</v>
      </c>
      <c r="G205" s="58" t="str">
        <f ca="1">DRAMA!$Q$53</f>
        <v>01:40</v>
      </c>
    </row>
    <row r="206" spans="2:7" x14ac:dyDescent="0.2">
      <c r="C206" s="65">
        <f>DRAMA!$O$46</f>
        <v>43783</v>
      </c>
      <c r="D206" s="131">
        <f ca="1">DRAMA!$N$54</f>
        <v>0.625</v>
      </c>
      <c r="E206" s="66" t="str">
        <f ca="1">INDIRECT("DRAMA!O54")</f>
        <v>FAMILY MAN, A</v>
      </c>
      <c r="F206" s="88">
        <f ca="1">INDIRECT("DRAMA!P54")</f>
        <v>106</v>
      </c>
      <c r="G206" s="58" t="str">
        <f ca="1">DRAMA!$Q$54</f>
        <v>01:50</v>
      </c>
    </row>
    <row r="207" spans="2:7" x14ac:dyDescent="0.2">
      <c r="C207" s="65">
        <f>DRAMA!$O$46</f>
        <v>43783</v>
      </c>
      <c r="D207" s="131">
        <f ca="1">DRAMA!$N$55</f>
        <v>0.70138888888888884</v>
      </c>
      <c r="E207" s="66" t="str">
        <f ca="1">INDIRECT("DRAMA!O55")</f>
        <v>WOLF</v>
      </c>
      <c r="F207" s="88">
        <f ca="1">INDIRECT("DRAMA!P55")</f>
        <v>121</v>
      </c>
      <c r="G207" s="58" t="str">
        <f ca="1">DRAMA!$Q$55</f>
        <v>02:05</v>
      </c>
    </row>
    <row r="208" spans="2:7" x14ac:dyDescent="0.2">
      <c r="C208" s="65">
        <f>DRAMA!$O$46</f>
        <v>43783</v>
      </c>
      <c r="D208" s="131">
        <f ca="1">DRAMA!$N$56</f>
        <v>0.78819444444444442</v>
      </c>
      <c r="E208" s="66" t="str">
        <f ca="1">INDIRECT("DRAMA!O56")</f>
        <v>BURIED</v>
      </c>
      <c r="F208" s="88">
        <f ca="1">INDIRECT("DRAMA!P56")</f>
        <v>92</v>
      </c>
      <c r="G208" s="58" t="str">
        <f ca="1">DRAMA!$Q$56</f>
        <v>01:35</v>
      </c>
    </row>
    <row r="209" spans="2:7" x14ac:dyDescent="0.2">
      <c r="C209" s="121">
        <f>DRAMA!$O$46</f>
        <v>43783</v>
      </c>
      <c r="D209" s="136">
        <f>DRAMA!$N$57</f>
        <v>0.85416666666666663</v>
      </c>
      <c r="E209" s="122" t="str">
        <f ca="1">INDIRECT("DRAMA!O57")</f>
        <v>WARSAW 1944</v>
      </c>
      <c r="F209" s="123">
        <f ca="1">INDIRECT("DRAMA!P57")</f>
        <v>121</v>
      </c>
      <c r="G209" s="58" t="str">
        <f ca="1">DRAMA!$Q$57</f>
        <v>02:05</v>
      </c>
    </row>
    <row r="210" spans="2:7" x14ac:dyDescent="0.2">
      <c r="C210" s="65">
        <f>DRAMA!$O$46</f>
        <v>43783</v>
      </c>
      <c r="D210" s="131">
        <f ca="1">DRAMA!$N$58</f>
        <v>0.94097222222222221</v>
      </c>
      <c r="E210" s="66" t="str">
        <f ca="1">INDIRECT("DRAMA!O58")</f>
        <v>HANOVER STREET</v>
      </c>
      <c r="F210" s="88">
        <f ca="1">INDIRECT("DRAMA!P58")</f>
        <v>106</v>
      </c>
      <c r="G210" s="58" t="str">
        <f ca="1">DRAMA!$Q$58</f>
        <v>01:50</v>
      </c>
    </row>
    <row r="211" spans="2:7" x14ac:dyDescent="0.2">
      <c r="C211" s="65">
        <f>DRAMA!$O$46</f>
        <v>43783</v>
      </c>
      <c r="D211" s="131">
        <f ca="1">DRAMA!$N$59</f>
        <v>1.736111111111116E-2</v>
      </c>
      <c r="E211" s="66" t="str">
        <f ca="1">INDIRECT("DRAMA!O59")</f>
        <v>COOLER, THE</v>
      </c>
      <c r="F211" s="88">
        <f ca="1">INDIRECT("DRAMA!P59")</f>
        <v>98</v>
      </c>
      <c r="G211" s="58" t="str">
        <f ca="1">DRAMA!$Q$59</f>
        <v>01:40</v>
      </c>
    </row>
    <row r="212" spans="2:7" x14ac:dyDescent="0.2">
      <c r="C212" s="65">
        <f>DRAMA!$O$46</f>
        <v>43783</v>
      </c>
      <c r="D212" s="131">
        <f ca="1">DRAMA!$N$60</f>
        <v>8.6805555555555594E-2</v>
      </c>
      <c r="E212" s="66" t="str">
        <f ca="1">INDIRECT("DRAMA!O60")</f>
        <v>JAKOB THE LIAR</v>
      </c>
      <c r="F212" s="88">
        <f ca="1">INDIRECT("DRAMA!P60")</f>
        <v>116</v>
      </c>
      <c r="G212" s="58" t="str">
        <f ca="1">DRAMA!$Q$60</f>
        <v>02:00</v>
      </c>
    </row>
    <row r="213" spans="2:7" x14ac:dyDescent="0.2">
      <c r="C213" s="65">
        <f>DRAMA!$O$46</f>
        <v>43783</v>
      </c>
      <c r="D213" s="131">
        <f ca="1">DRAMA!$N$61</f>
        <v>0.17013888888888892</v>
      </c>
      <c r="E213" s="66" t="str">
        <f ca="1">INDIRECT("DRAMA!O61")</f>
        <v>DECADENCIA</v>
      </c>
      <c r="F213" s="88">
        <f ca="1">INDIRECT("DRAMA!P61")</f>
        <v>84</v>
      </c>
      <c r="G213" s="58" t="str">
        <f ca="1">DRAMA!$Q$61</f>
        <v>01:25</v>
      </c>
    </row>
    <row r="214" spans="2:7" ht="13.5" thickBot="1" x14ac:dyDescent="0.25">
      <c r="B214" s="70"/>
      <c r="C214" s="71">
        <f>DRAMA!$O$46</f>
        <v>43783</v>
      </c>
      <c r="D214" s="130">
        <f ca="1">DRAMA!$N$62</f>
        <v>0.22916666666666671</v>
      </c>
      <c r="E214" s="63" t="str">
        <f ca="1">INDIRECT("DRAMA!O62")</f>
        <v>TWENTY TWENTY-FOUR</v>
      </c>
      <c r="F214" s="87">
        <f ca="1">INDIRECT("DRAMA!P62")</f>
        <v>88</v>
      </c>
      <c r="G214" s="58" t="str">
        <f ca="1">DRAMA!$Q$62</f>
        <v>01:30</v>
      </c>
    </row>
    <row r="215" spans="2:7" x14ac:dyDescent="0.2">
      <c r="B215" s="50" t="s">
        <v>4</v>
      </c>
      <c r="C215" s="65">
        <f>DRAMA!$S$46</f>
        <v>43784</v>
      </c>
      <c r="D215" s="131">
        <f ca="1">DRAMA!$R$48</f>
        <v>0.29166666666666674</v>
      </c>
      <c r="E215" s="66">
        <f ca="1">INDIRECT("DRAMA!S48")</f>
        <v>0</v>
      </c>
      <c r="F215" s="88">
        <f ca="1">INDIRECT("DRAMA!T48")</f>
        <v>0</v>
      </c>
      <c r="G215" s="58" t="str">
        <f ca="1">DRAMA!$U$48</f>
        <v>00:00</v>
      </c>
    </row>
    <row r="216" spans="2:7" x14ac:dyDescent="0.2">
      <c r="C216" s="65">
        <f>DRAMA!$S$46</f>
        <v>43784</v>
      </c>
      <c r="D216" s="131">
        <f ca="1">DRAMA!$R$49</f>
        <v>0.29166666666666674</v>
      </c>
      <c r="E216" s="66" t="str">
        <f ca="1">INDIRECT("DRAMA!S49")</f>
        <v>CHINA SYNDROME, THE</v>
      </c>
      <c r="F216" s="88">
        <f ca="1">INDIRECT("DRAMA!T49")</f>
        <v>118</v>
      </c>
      <c r="G216" s="58" t="str">
        <f ca="1">DRAMA!$U$49</f>
        <v>02:00</v>
      </c>
    </row>
    <row r="217" spans="2:7" x14ac:dyDescent="0.2">
      <c r="C217" s="65">
        <f>DRAMA!$S$46</f>
        <v>43784</v>
      </c>
      <c r="D217" s="131">
        <f ca="1">DRAMA!$R$50</f>
        <v>0.37500000000000006</v>
      </c>
      <c r="E217" s="66" t="str">
        <f ca="1">INDIRECT("DRAMA!S50")</f>
        <v>SOCIAL NETWORK, THE</v>
      </c>
      <c r="F217" s="88">
        <f ca="1">INDIRECT("DRAMA!T50")</f>
        <v>120</v>
      </c>
      <c r="G217" s="58" t="str">
        <f ca="1">DRAMA!$U$50</f>
        <v>02:00</v>
      </c>
    </row>
    <row r="218" spans="2:7" x14ac:dyDescent="0.2">
      <c r="C218" s="65">
        <f>DRAMA!$S$46</f>
        <v>43784</v>
      </c>
      <c r="D218" s="131">
        <f ca="1">DRAMA!$R$51</f>
        <v>0.45833333333333337</v>
      </c>
      <c r="E218" s="66" t="str">
        <f ca="1">INDIRECT("DRAMA!S51")</f>
        <v>CITIZEN JANE</v>
      </c>
      <c r="F218" s="88">
        <f ca="1">INDIRECT("DRAMA!T51")</f>
        <v>86</v>
      </c>
      <c r="G218" s="58" t="str">
        <f ca="1">DRAMA!$U$51</f>
        <v>01:30</v>
      </c>
    </row>
    <row r="219" spans="2:7" x14ac:dyDescent="0.2">
      <c r="C219" s="65">
        <f>DRAMA!$S$46</f>
        <v>43784</v>
      </c>
      <c r="D219" s="131">
        <f ca="1">DRAMA!$R$52</f>
        <v>0.52083333333333337</v>
      </c>
      <c r="E219" s="66" t="str">
        <f ca="1">INDIRECT("DRAMA!S52")</f>
        <v>WAR FLOWERS</v>
      </c>
      <c r="F219" s="88">
        <f ca="1">INDIRECT("DRAMA!T52")</f>
        <v>96</v>
      </c>
      <c r="G219" s="58" t="str">
        <f ca="1">DRAMA!$U$52</f>
        <v>01:40</v>
      </c>
    </row>
    <row r="220" spans="2:7" x14ac:dyDescent="0.2">
      <c r="C220" s="65">
        <f>DRAMA!$S$46</f>
        <v>43784</v>
      </c>
      <c r="D220" s="131">
        <f ca="1">DRAMA!$R$53</f>
        <v>0.59027777777777779</v>
      </c>
      <c r="E220" s="66" t="str">
        <f ca="1">INDIRECT("DRAMA!S53")</f>
        <v>HOW I GOT LOST</v>
      </c>
      <c r="F220" s="88">
        <f ca="1">INDIRECT("DRAMA!T53")</f>
        <v>86</v>
      </c>
      <c r="G220" s="58" t="str">
        <f ca="1">DRAMA!$U$53</f>
        <v>01:30</v>
      </c>
    </row>
    <row r="221" spans="2:7" x14ac:dyDescent="0.2">
      <c r="C221" s="65">
        <f>DRAMA!$S$46</f>
        <v>43784</v>
      </c>
      <c r="D221" s="131">
        <f ca="1">DRAMA!$R$54</f>
        <v>0.65277777777777779</v>
      </c>
      <c r="E221" s="66" t="str">
        <f ca="1">INDIRECT("DRAMA!S54")</f>
        <v>DOMESTIC</v>
      </c>
      <c r="F221" s="88">
        <f ca="1">INDIRECT("DRAMA!T54")</f>
        <v>83</v>
      </c>
      <c r="G221" s="58" t="str">
        <f ca="1">DRAMA!$U$54</f>
        <v>01:25</v>
      </c>
    </row>
    <row r="222" spans="2:7" x14ac:dyDescent="0.2">
      <c r="C222" s="65">
        <f>DRAMA!$S$46</f>
        <v>43784</v>
      </c>
      <c r="D222" s="131">
        <f ca="1">DRAMA!$R$55</f>
        <v>0.71180555555555558</v>
      </c>
      <c r="E222" s="66" t="str">
        <f ca="1">INDIRECT("DRAMA!S55")</f>
        <v>REMEMBRANCE</v>
      </c>
      <c r="F222" s="88">
        <f ca="1">INDIRECT("DRAMA!T55")</f>
        <v>107</v>
      </c>
      <c r="G222" s="58" t="str">
        <f ca="1">DRAMA!$U$55</f>
        <v>01:50</v>
      </c>
    </row>
    <row r="223" spans="2:7" x14ac:dyDescent="0.2">
      <c r="C223" s="65">
        <f>DRAMA!$S$46</f>
        <v>43784</v>
      </c>
      <c r="D223" s="131">
        <f ca="1">DRAMA!$R$56</f>
        <v>0.78819444444444442</v>
      </c>
      <c r="E223" s="66" t="str">
        <f ca="1">INDIRECT("DRAMA!S56")</f>
        <v>GLOVES OFF</v>
      </c>
      <c r="F223" s="88">
        <f ca="1">INDIRECT("DRAMA!T56")</f>
        <v>92</v>
      </c>
      <c r="G223" s="58" t="str">
        <f ca="1">DRAMA!$U$56</f>
        <v>01:35</v>
      </c>
    </row>
    <row r="224" spans="2:7" x14ac:dyDescent="0.2">
      <c r="C224" s="121">
        <f>DRAMA!$S$46</f>
        <v>43784</v>
      </c>
      <c r="D224" s="136">
        <f>DRAMA!$R$57</f>
        <v>0.85416666666666663</v>
      </c>
      <c r="E224" s="122" t="str">
        <f ca="1">INDIRECT("DRAMA!S57")</f>
        <v>LES MISERABLES (1998)</v>
      </c>
      <c r="F224" s="123">
        <f ca="1">INDIRECT("DRAMA!T57")</f>
        <v>129</v>
      </c>
      <c r="G224" s="58" t="str">
        <f ca="1">DRAMA!$U$57</f>
        <v>02:10</v>
      </c>
    </row>
    <row r="225" spans="2:7" x14ac:dyDescent="0.2">
      <c r="C225" s="65">
        <f>DRAMA!$S$46</f>
        <v>43784</v>
      </c>
      <c r="D225" s="131">
        <f ca="1">DRAMA!$R$58</f>
        <v>0.94444444444444442</v>
      </c>
      <c r="E225" s="66" t="str">
        <f ca="1">INDIRECT("DRAMA!S58")</f>
        <v>SERPICO</v>
      </c>
      <c r="F225" s="88">
        <f ca="1">INDIRECT("DRAMA!T58")</f>
        <v>126</v>
      </c>
      <c r="G225" s="58" t="str">
        <f ca="1">DRAMA!$U$58</f>
        <v>02:10</v>
      </c>
    </row>
    <row r="226" spans="2:7" x14ac:dyDescent="0.2">
      <c r="C226" s="65">
        <f>DRAMA!$S$46</f>
        <v>43784</v>
      </c>
      <c r="D226" s="131">
        <f ca="1">DRAMA!$R$59</f>
        <v>3.4722222222222099E-2</v>
      </c>
      <c r="E226" s="66" t="str">
        <f ca="1">INDIRECT("DRAMA!S59")</f>
        <v>CAPTAIN PHILLIPS</v>
      </c>
      <c r="F226" s="88">
        <f ca="1">INDIRECT("DRAMA!T59")</f>
        <v>129</v>
      </c>
      <c r="G226" s="58" t="str">
        <f ca="1">DRAMA!$U$59</f>
        <v>02:10</v>
      </c>
    </row>
    <row r="227" spans="2:7" x14ac:dyDescent="0.2">
      <c r="C227" s="65">
        <f>DRAMA!$S$46</f>
        <v>43784</v>
      </c>
      <c r="D227" s="131">
        <f ca="1">DRAMA!$R$60</f>
        <v>0.12499999999999988</v>
      </c>
      <c r="E227" s="66" t="str">
        <f ca="1">INDIRECT("DRAMA!S60")</f>
        <v>UN AMOUR IMPOSSIBLE</v>
      </c>
      <c r="F227" s="88">
        <f ca="1">INDIRECT("DRAMA!T60")</f>
        <v>131</v>
      </c>
      <c r="G227" s="58" t="str">
        <f ca="1">DRAMA!$U$60</f>
        <v>02:15</v>
      </c>
    </row>
    <row r="228" spans="2:7" x14ac:dyDescent="0.2">
      <c r="C228" s="65">
        <f>DRAMA!$S$46</f>
        <v>43784</v>
      </c>
      <c r="D228" s="131">
        <f ca="1">DRAMA!$R$61</f>
        <v>0.21874999999999989</v>
      </c>
      <c r="E228" s="66" t="str">
        <f ca="1">INDIRECT("DRAMA!S61")</f>
        <v>WILDLIFE</v>
      </c>
      <c r="F228" s="88">
        <f ca="1">INDIRECT("DRAMA!T61")</f>
        <v>101</v>
      </c>
      <c r="G228" s="58" t="str">
        <f ca="1">DRAMA!$U$61</f>
        <v>01:45</v>
      </c>
    </row>
    <row r="229" spans="2:7" ht="13.5" thickBot="1" x14ac:dyDescent="0.25">
      <c r="B229" s="73"/>
      <c r="C229" s="71">
        <f>DRAMA!$S$46</f>
        <v>43784</v>
      </c>
      <c r="D229" s="130">
        <f ca="1">DRAMA!$R$62</f>
        <v>0.29166666666666657</v>
      </c>
      <c r="E229" s="63">
        <f ca="1">INDIRECT("DRAMA!S62")</f>
        <v>0</v>
      </c>
      <c r="F229" s="87">
        <f ca="1">INDIRECT("DRAMA!T62")</f>
        <v>0</v>
      </c>
      <c r="G229" s="58" t="str">
        <f ca="1">DRAMA!$U$62</f>
        <v>00:00</v>
      </c>
    </row>
    <row r="230" spans="2:7" x14ac:dyDescent="0.2">
      <c r="B230" s="50" t="s">
        <v>5</v>
      </c>
      <c r="C230" s="76">
        <f>DRAMA!$W$46</f>
        <v>43785</v>
      </c>
      <c r="D230" s="131">
        <f ca="1">DRAMA!$V$48</f>
        <v>0.29166666666666663</v>
      </c>
      <c r="E230" s="66">
        <f ca="1">INDIRECT("DRAMA!W48")</f>
        <v>0</v>
      </c>
      <c r="F230" s="88">
        <f ca="1">INDIRECT("DRAMA!X48")</f>
        <v>0</v>
      </c>
      <c r="G230" s="58" t="str">
        <f ca="1">DRAMA!$Y$48</f>
        <v>00:00</v>
      </c>
    </row>
    <row r="231" spans="2:7" x14ac:dyDescent="0.2">
      <c r="C231" s="76">
        <f>DRAMA!$W$46</f>
        <v>43785</v>
      </c>
      <c r="D231" s="131">
        <f ca="1">DRAMA!$V$49</f>
        <v>0.29166666666666663</v>
      </c>
      <c r="E231" s="66">
        <f ca="1">INDIRECT("DRAMA!W49")</f>
        <v>0</v>
      </c>
      <c r="F231" s="88">
        <f ca="1">INDIRECT("DRAMA!X49")</f>
        <v>0</v>
      </c>
      <c r="G231" s="58" t="str">
        <f ca="1">DRAMA!$Y$49</f>
        <v>00:00</v>
      </c>
    </row>
    <row r="232" spans="2:7" x14ac:dyDescent="0.2">
      <c r="C232" s="76">
        <f>DRAMA!$W$46</f>
        <v>43785</v>
      </c>
      <c r="D232" s="131">
        <f ca="1">DRAMA!$V$50</f>
        <v>0.29166666666666663</v>
      </c>
      <c r="E232" s="66" t="str">
        <f ca="1">INDIRECT("DRAMA!W50")</f>
        <v>PLACE, THE</v>
      </c>
      <c r="F232" s="88">
        <f ca="1">INDIRECT("DRAMA!X50")</f>
        <v>102</v>
      </c>
      <c r="G232" s="58" t="str">
        <f ca="1">DRAMA!$Y$50</f>
        <v>01:45</v>
      </c>
    </row>
    <row r="233" spans="2:7" x14ac:dyDescent="0.2">
      <c r="C233" s="76">
        <f>DRAMA!$W$46</f>
        <v>43785</v>
      </c>
      <c r="D233" s="131">
        <f ca="1">DRAMA!$V$51</f>
        <v>0.36458333333333331</v>
      </c>
      <c r="E233" s="66" t="str">
        <f ca="1">INDIRECT("DRAMA!W51")</f>
        <v>ON CHESIL BEACH</v>
      </c>
      <c r="F233" s="88">
        <f ca="1">INDIRECT("DRAMA!X51")</f>
        <v>106</v>
      </c>
      <c r="G233" s="58" t="str">
        <f ca="1">DRAMA!$Y$51</f>
        <v>01:50</v>
      </c>
    </row>
    <row r="234" spans="2:7" x14ac:dyDescent="0.2">
      <c r="C234" s="76">
        <f>DRAMA!$W$46</f>
        <v>43785</v>
      </c>
      <c r="D234" s="131">
        <f ca="1">DRAMA!$V$52</f>
        <v>0.44097222222222221</v>
      </c>
      <c r="E234" s="66" t="str">
        <f ca="1">INDIRECT("DRAMA!W52")</f>
        <v>WOLF</v>
      </c>
      <c r="F234" s="88">
        <f ca="1">INDIRECT("DRAMA!X52")</f>
        <v>121</v>
      </c>
      <c r="G234" s="58" t="str">
        <f ca="1">DRAMA!$Y$52</f>
        <v>02:05</v>
      </c>
    </row>
    <row r="235" spans="2:7" x14ac:dyDescent="0.2">
      <c r="C235" s="76">
        <f>DRAMA!$W$46</f>
        <v>43785</v>
      </c>
      <c r="D235" s="131">
        <f ca="1">DRAMA!$V$53</f>
        <v>0.52777777777777779</v>
      </c>
      <c r="E235" s="66" t="str">
        <f ca="1">INDIRECT("DRAMA!W53")</f>
        <v>WHAT WILL PEOPLE SAY</v>
      </c>
      <c r="F235" s="88">
        <f ca="1">INDIRECT("DRAMA!X53")</f>
        <v>103</v>
      </c>
      <c r="G235" s="58" t="str">
        <f ca="1">DRAMA!$Y$53</f>
        <v>01:45</v>
      </c>
    </row>
    <row r="236" spans="2:7" x14ac:dyDescent="0.2">
      <c r="C236" s="76">
        <f>DRAMA!$W$46</f>
        <v>43785</v>
      </c>
      <c r="D236" s="131">
        <f ca="1">DRAMA!$V$54</f>
        <v>0.60069444444444442</v>
      </c>
      <c r="E236" s="66" t="str">
        <f ca="1">INDIRECT("DRAMA!W54")</f>
        <v>LES GARDIENNES</v>
      </c>
      <c r="F236" s="88">
        <f ca="1">INDIRECT("DRAMA!X54")</f>
        <v>131</v>
      </c>
      <c r="G236" s="58" t="str">
        <f ca="1">DRAMA!$Y$54</f>
        <v>02:15</v>
      </c>
    </row>
    <row r="237" spans="2:7" x14ac:dyDescent="0.2">
      <c r="C237" s="76">
        <f>DRAMA!$W$46</f>
        <v>43785</v>
      </c>
      <c r="D237" s="131">
        <f ca="1">DRAMA!$V$55</f>
        <v>0.69444444444444442</v>
      </c>
      <c r="E237" s="66" t="str">
        <f ca="1">INDIRECT("DRAMA!W55")</f>
        <v>TALE OF LOVE AND DARKNESS, A</v>
      </c>
      <c r="F237" s="88">
        <f ca="1">INDIRECT("DRAMA!X55")</f>
        <v>96</v>
      </c>
      <c r="G237" s="58" t="str">
        <f ca="1">DRAMA!$Y$55</f>
        <v>01:40</v>
      </c>
    </row>
    <row r="238" spans="2:7" x14ac:dyDescent="0.2">
      <c r="C238" s="76">
        <f>DRAMA!$W$46</f>
        <v>43785</v>
      </c>
      <c r="D238" s="131">
        <f ca="1">DRAMA!$V$56</f>
        <v>0.76388888888888884</v>
      </c>
      <c r="E238" s="66" t="str">
        <f ca="1">INDIRECT("DRAMA!W56")</f>
        <v>BEST OFFER, THE</v>
      </c>
      <c r="F238" s="88">
        <f ca="1">INDIRECT("DRAMA!X56")</f>
        <v>126</v>
      </c>
      <c r="G238" s="58" t="str">
        <f ca="1">DRAMA!$Y$56</f>
        <v>02:10</v>
      </c>
    </row>
    <row r="239" spans="2:7" x14ac:dyDescent="0.2">
      <c r="C239" s="124">
        <f>DRAMA!$W$46</f>
        <v>43785</v>
      </c>
      <c r="D239" s="136">
        <f>DRAMA!$V$57</f>
        <v>0.85416666666666663</v>
      </c>
      <c r="E239" s="122" t="str">
        <f ca="1">INDIRECT("DRAMA!W57")</f>
        <v>BRAM STOKER'S DRACULA</v>
      </c>
      <c r="F239" s="123">
        <f ca="1">INDIRECT("DRAMA!X57")</f>
        <v>123</v>
      </c>
      <c r="G239" s="58" t="str">
        <f ca="1">DRAMA!$Y$57</f>
        <v>02:05</v>
      </c>
    </row>
    <row r="240" spans="2:7" x14ac:dyDescent="0.2">
      <c r="C240" s="76">
        <f>DRAMA!$W$46</f>
        <v>43785</v>
      </c>
      <c r="D240" s="131">
        <f ca="1">DRAMA!$V$58</f>
        <v>0.94097222222222221</v>
      </c>
      <c r="E240" s="66" t="str">
        <f ca="1">INDIRECT("DRAMA!W58")</f>
        <v>BUGSY</v>
      </c>
      <c r="F240" s="88">
        <f ca="1">INDIRECT("DRAMA!X58")</f>
        <v>131</v>
      </c>
      <c r="G240" s="58" t="str">
        <f ca="1">DRAMA!$Y$58</f>
        <v>02:15</v>
      </c>
    </row>
    <row r="241" spans="2:7" x14ac:dyDescent="0.2">
      <c r="C241" s="76">
        <f>DRAMA!$W$46</f>
        <v>43785</v>
      </c>
      <c r="D241" s="131">
        <f ca="1">DRAMA!$V$59</f>
        <v>3.4722222222222321E-2</v>
      </c>
      <c r="E241" s="66" t="str">
        <f ca="1">INDIRECT("DRAMA!W59")</f>
        <v>AGNUS DEI</v>
      </c>
      <c r="F241" s="88">
        <f ca="1">INDIRECT("DRAMA!X59")</f>
        <v>108</v>
      </c>
      <c r="G241" s="58" t="str">
        <f ca="1">DRAMA!$Y$59</f>
        <v>01:50</v>
      </c>
    </row>
    <row r="242" spans="2:7" x14ac:dyDescent="0.2">
      <c r="C242" s="76">
        <f>DRAMA!$W$46</f>
        <v>43785</v>
      </c>
      <c r="D242" s="131">
        <f ca="1">DRAMA!$V$60</f>
        <v>0.11111111111111122</v>
      </c>
      <c r="E242" s="66" t="str">
        <f ca="1">INDIRECT("DRAMA!W60")</f>
        <v>PELLE THE CONQUEROR</v>
      </c>
      <c r="F242" s="88">
        <f ca="1">INDIRECT("DRAMA!X60")</f>
        <v>144</v>
      </c>
      <c r="G242" s="58" t="str">
        <f ca="1">DRAMA!$Y$60</f>
        <v>02:25</v>
      </c>
    </row>
    <row r="243" spans="2:7" x14ac:dyDescent="0.2">
      <c r="C243" s="76">
        <f>DRAMA!$W$46</f>
        <v>43785</v>
      </c>
      <c r="D243" s="131">
        <f ca="1">DRAMA!$V$61</f>
        <v>0.21180555555555564</v>
      </c>
      <c r="E243" s="66" t="str">
        <f ca="1">INDIRECT("DRAMA!W61")</f>
        <v>ARABIAN NIGHTS</v>
      </c>
      <c r="F243" s="88">
        <f ca="1">INDIRECT("DRAMA!X61")</f>
        <v>111</v>
      </c>
      <c r="G243" s="58" t="str">
        <f ca="1">DRAMA!$Y$61</f>
        <v>01:55</v>
      </c>
    </row>
    <row r="244" spans="2:7" ht="13.5" thickBot="1" x14ac:dyDescent="0.25">
      <c r="B244" s="70"/>
      <c r="C244" s="74">
        <f>DRAMA!$W$46</f>
        <v>43785</v>
      </c>
      <c r="D244" s="130">
        <f ca="1">DRAMA!$V$62</f>
        <v>0.29166666666666674</v>
      </c>
      <c r="E244" s="63">
        <f ca="1">INDIRECT("DRAMA!W62")</f>
        <v>0</v>
      </c>
      <c r="F244" s="87">
        <f ca="1">INDIRECT("DRAMA!X62")</f>
        <v>0</v>
      </c>
      <c r="G244" s="58" t="str">
        <f ca="1">DRAMA!$Y$62</f>
        <v>00:00</v>
      </c>
    </row>
    <row r="245" spans="2:7" x14ac:dyDescent="0.2">
      <c r="B245" s="50" t="s">
        <v>6</v>
      </c>
      <c r="C245" s="76">
        <f>DRAMA!$AA$46</f>
        <v>43786</v>
      </c>
      <c r="D245" s="131">
        <f ca="1">DRAMA!$Z$48</f>
        <v>0.29166666666666674</v>
      </c>
      <c r="E245" s="66">
        <f ca="1">INDIRECT("DRAMA!AA48")</f>
        <v>0</v>
      </c>
      <c r="F245" s="88">
        <f ca="1">INDIRECT("DRAMA!AB48")</f>
        <v>0</v>
      </c>
      <c r="G245" s="58" t="str">
        <f ca="1">DRAMA!$AC$48</f>
        <v>00:00</v>
      </c>
    </row>
    <row r="246" spans="2:7" x14ac:dyDescent="0.2">
      <c r="C246" s="76">
        <f>DRAMA!$AA$46</f>
        <v>43786</v>
      </c>
      <c r="D246" s="131">
        <f ca="1">DRAMA!$Z$49</f>
        <v>0.29166666666666674</v>
      </c>
      <c r="E246" s="66" t="str">
        <f ca="1">INDIRECT("DRAMA!AA49")</f>
        <v>DRIVE, HE SAID</v>
      </c>
      <c r="F246" s="88">
        <f ca="1">INDIRECT("DRAMA!AB49")</f>
        <v>87</v>
      </c>
      <c r="G246" s="58" t="str">
        <f ca="1">DRAMA!$AC$49</f>
        <v>01:30</v>
      </c>
    </row>
    <row r="247" spans="2:7" x14ac:dyDescent="0.2">
      <c r="C247" s="76">
        <f>DRAMA!$AA$46</f>
        <v>43786</v>
      </c>
      <c r="D247" s="131">
        <f ca="1">DRAMA!$Z$50</f>
        <v>0.35416666666666674</v>
      </c>
      <c r="E247" s="66" t="str">
        <f ca="1">INDIRECT("DRAMA!AA50")</f>
        <v>SAIMIR</v>
      </c>
      <c r="F247" s="88">
        <f ca="1">INDIRECT("DRAMA!AB50")</f>
        <v>88</v>
      </c>
      <c r="G247" s="58" t="str">
        <f ca="1">DRAMA!$AC$50</f>
        <v>01:30</v>
      </c>
    </row>
    <row r="248" spans="2:7" x14ac:dyDescent="0.2">
      <c r="C248" s="76">
        <f>DRAMA!$AA$46</f>
        <v>43786</v>
      </c>
      <c r="D248" s="131">
        <f ca="1">DRAMA!$Z$51</f>
        <v>0.41666666666666674</v>
      </c>
      <c r="E248" s="66" t="str">
        <f ca="1">INDIRECT("DRAMA!AA51")</f>
        <v>FEW GOOD MEN, A</v>
      </c>
      <c r="F248" s="88">
        <f ca="1">INDIRECT("DRAMA!AB51")</f>
        <v>133</v>
      </c>
      <c r="G248" s="58" t="str">
        <f ca="1">DRAMA!$AC$51</f>
        <v>02:15</v>
      </c>
    </row>
    <row r="249" spans="2:7" x14ac:dyDescent="0.2">
      <c r="C249" s="76">
        <f>DRAMA!$AA$46</f>
        <v>43786</v>
      </c>
      <c r="D249" s="131">
        <f ca="1">DRAMA!$Z$52</f>
        <v>0.51041666666666674</v>
      </c>
      <c r="E249" s="66" t="str">
        <f ca="1">INDIRECT("DRAMA!AA52")</f>
        <v xml:space="preserve">KNIFE THAT KILLED ME, THE </v>
      </c>
      <c r="F249" s="88">
        <f ca="1">INDIRECT("DRAMA!AB52")</f>
        <v>101</v>
      </c>
      <c r="G249" s="58" t="str">
        <f ca="1">DRAMA!$AC$52</f>
        <v>01:45</v>
      </c>
    </row>
    <row r="250" spans="2:7" x14ac:dyDescent="0.2">
      <c r="C250" s="76">
        <f>DRAMA!$AA$46</f>
        <v>43786</v>
      </c>
      <c r="D250" s="131">
        <f ca="1">DRAMA!$Z$53</f>
        <v>0.58333333333333337</v>
      </c>
      <c r="E250" s="66" t="str">
        <f ca="1">INDIRECT("DRAMA!AA53")</f>
        <v>ROAD WITHIN, THE</v>
      </c>
      <c r="F250" s="88">
        <f ca="1">INDIRECT("DRAMA!AB53")</f>
        <v>97</v>
      </c>
      <c r="G250" s="58" t="str">
        <f ca="1">DRAMA!$AC$53</f>
        <v>01:40</v>
      </c>
    </row>
    <row r="251" spans="2:7" x14ac:dyDescent="0.2">
      <c r="C251" s="76">
        <f>DRAMA!$AA$46</f>
        <v>43786</v>
      </c>
      <c r="D251" s="131">
        <f ca="1">DRAMA!$Z$54</f>
        <v>0.65277777777777779</v>
      </c>
      <c r="E251" s="66" t="str">
        <f ca="1">INDIRECT("DRAMA!AA54")</f>
        <v>WRECKERS</v>
      </c>
      <c r="F251" s="88">
        <f ca="1">INDIRECT("DRAMA!AB54")</f>
        <v>82</v>
      </c>
      <c r="G251" s="58" t="str">
        <f ca="1">DRAMA!$AC$54</f>
        <v>01:25</v>
      </c>
    </row>
    <row r="252" spans="2:7" x14ac:dyDescent="0.2">
      <c r="C252" s="76">
        <f>DRAMA!$AA$46</f>
        <v>43786</v>
      </c>
      <c r="D252" s="131">
        <f ca="1">DRAMA!$Z$55</f>
        <v>0.71180555555555558</v>
      </c>
      <c r="E252" s="66" t="str">
        <f ca="1">INDIRECT("DRAMA!AA55")</f>
        <v>UNDER THE SKIN</v>
      </c>
      <c r="F252" s="88">
        <f ca="1">INDIRECT("DRAMA!AB55")</f>
        <v>104</v>
      </c>
      <c r="G252" s="58" t="str">
        <f ca="1">DRAMA!$AC$55</f>
        <v>01:45</v>
      </c>
    </row>
    <row r="253" spans="2:7" x14ac:dyDescent="0.2">
      <c r="C253" s="76">
        <f>DRAMA!$AA$46</f>
        <v>43786</v>
      </c>
      <c r="D253" s="131">
        <f ca="1">DRAMA!$Z$56</f>
        <v>0.78472222222222221</v>
      </c>
      <c r="E253" s="66" t="str">
        <f ca="1">INDIRECT("DRAMA!AA56")</f>
        <v>WARM BODIES</v>
      </c>
      <c r="F253" s="88">
        <f ca="1">INDIRECT("DRAMA!AB56")</f>
        <v>96</v>
      </c>
      <c r="G253" s="58" t="str">
        <f ca="1">DRAMA!$AC$56</f>
        <v>01:40</v>
      </c>
    </row>
    <row r="254" spans="2:7" x14ac:dyDescent="0.2">
      <c r="C254" s="124">
        <f>DRAMA!$AA$46</f>
        <v>43786</v>
      </c>
      <c r="D254" s="136">
        <f>DRAMA!$Z$57</f>
        <v>0.85416666666666663</v>
      </c>
      <c r="E254" s="122" t="str">
        <f ca="1">INDIRECT("DRAMA!AA57")</f>
        <v>TENDER HOOK, THE</v>
      </c>
      <c r="F254" s="123">
        <f ca="1">INDIRECT("DRAMA!AB57")</f>
        <v>99</v>
      </c>
      <c r="G254" s="58" t="str">
        <f ca="1">DRAMA!$AC$57</f>
        <v>01:40</v>
      </c>
    </row>
    <row r="255" spans="2:7" x14ac:dyDescent="0.2">
      <c r="C255" s="76">
        <f>DRAMA!$AA$46</f>
        <v>43786</v>
      </c>
      <c r="D255" s="131">
        <f ca="1">DRAMA!$Z$58</f>
        <v>0.92361111111111105</v>
      </c>
      <c r="E255" s="66" t="str">
        <f ca="1">INDIRECT("DRAMA!AA58")</f>
        <v>HURRICANE: THE BATTLE OF BRITAIN</v>
      </c>
      <c r="F255" s="88">
        <f ca="1">INDIRECT("DRAMA!AB58")</f>
        <v>103</v>
      </c>
      <c r="G255" s="58" t="str">
        <f ca="1">DRAMA!$AC$58</f>
        <v>01:45</v>
      </c>
    </row>
    <row r="256" spans="2:7" x14ac:dyDescent="0.2">
      <c r="C256" s="76">
        <f>DRAMA!$AA$46</f>
        <v>43786</v>
      </c>
      <c r="D256" s="131">
        <f ca="1">DRAMA!$Z$59</f>
        <v>0.99652777777777768</v>
      </c>
      <c r="E256" s="66" t="str">
        <f ca="1">INDIRECT("DRAMA!AA59")</f>
        <v>WELCOME TO NEW YORK</v>
      </c>
      <c r="F256" s="88">
        <f ca="1">INDIRECT("DRAMA!AB59")</f>
        <v>121</v>
      </c>
      <c r="G256" s="58" t="str">
        <f ca="1">DRAMA!$AC$59</f>
        <v>02:05</v>
      </c>
    </row>
    <row r="257" spans="2:7" x14ac:dyDescent="0.2">
      <c r="C257" s="76">
        <f>DRAMA!$AA$46</f>
        <v>43786</v>
      </c>
      <c r="D257" s="131">
        <f ca="1">DRAMA!$Z$60</f>
        <v>8.3333333333333259E-2</v>
      </c>
      <c r="E257" s="66" t="str">
        <f ca="1">INDIRECT("DRAMA!AA60")</f>
        <v>CHILD OF GOD</v>
      </c>
      <c r="F257" s="88">
        <f ca="1">INDIRECT("DRAMA!AB60")</f>
        <v>101</v>
      </c>
      <c r="G257" s="58" t="str">
        <f ca="1">DRAMA!$AC$60</f>
        <v>01:45</v>
      </c>
    </row>
    <row r="258" spans="2:7" x14ac:dyDescent="0.2">
      <c r="C258" s="76">
        <f>DRAMA!$AA$46</f>
        <v>43786</v>
      </c>
      <c r="D258" s="131">
        <f ca="1">DRAMA!$Z$61</f>
        <v>0.15624999999999994</v>
      </c>
      <c r="E258" s="66" t="str">
        <f ca="1">INDIRECT("DRAMA!AA61")</f>
        <v>KINO CARAVAN</v>
      </c>
      <c r="F258" s="88">
        <f ca="1">INDIRECT("DRAMA!AB61")</f>
        <v>93</v>
      </c>
      <c r="G258" s="58" t="str">
        <f ca="1">DRAMA!$AC$61</f>
        <v>01:35</v>
      </c>
    </row>
    <row r="259" spans="2:7" ht="13.5" thickBot="1" x14ac:dyDescent="0.25">
      <c r="B259" s="70"/>
      <c r="C259" s="74">
        <f>DRAMA!$AA$46</f>
        <v>43786</v>
      </c>
      <c r="D259" s="130">
        <f ca="1">DRAMA!$Z$62</f>
        <v>0.22222222222222215</v>
      </c>
      <c r="E259" s="63" t="str">
        <f ca="1">INDIRECT("DRAMA!AA62")</f>
        <v>VANIGLIA E CIOCCOLATO</v>
      </c>
      <c r="F259" s="87">
        <f ca="1">INDIRECT("DRAMA!AB62")</f>
        <v>99</v>
      </c>
      <c r="G259" s="58" t="str">
        <f ca="1">DRAMA!$AC$62</f>
        <v>01:40</v>
      </c>
    </row>
    <row r="260" spans="2:7" x14ac:dyDescent="0.2">
      <c r="B260" s="55" t="s">
        <v>1</v>
      </c>
      <c r="C260" s="81">
        <f>DRAMA!$C$66</f>
        <v>43787</v>
      </c>
      <c r="D260" s="131">
        <f ca="1">DRAMA!$B$68</f>
        <v>0.29166666666666674</v>
      </c>
      <c r="E260" s="66">
        <f ca="1">INDIRECT("DRAMA!C68")</f>
        <v>0</v>
      </c>
      <c r="F260" s="88">
        <f ca="1">INDIRECT("DRAMA!D68")</f>
        <v>0</v>
      </c>
      <c r="G260" s="58" t="str">
        <f ca="1">DRAMA!$E$68</f>
        <v>00:00</v>
      </c>
    </row>
    <row r="261" spans="2:7" x14ac:dyDescent="0.2">
      <c r="B261" s="55"/>
      <c r="C261" s="56">
        <f>DRAMA!$C$66</f>
        <v>43787</v>
      </c>
      <c r="D261" s="128">
        <f ca="1">DRAMA!$B$69</f>
        <v>0.29166666666666674</v>
      </c>
      <c r="E261" s="57" t="str">
        <f ca="1">INDIRECT("DRAMA!C69")</f>
        <v>DYING IN ATHENS</v>
      </c>
      <c r="F261" s="85">
        <f ca="1">INDIRECT("DRAMA!D69")</f>
        <v>98</v>
      </c>
      <c r="G261" s="58" t="str">
        <f ca="1">DRAMA!$E$69</f>
        <v>01:40</v>
      </c>
    </row>
    <row r="262" spans="2:7" x14ac:dyDescent="0.2">
      <c r="B262" s="55"/>
      <c r="C262" s="56">
        <f>DRAMA!$C$66</f>
        <v>43787</v>
      </c>
      <c r="D262" s="128">
        <f ca="1">DRAMA!$B$70</f>
        <v>0.36111111111111116</v>
      </c>
      <c r="E262" s="57" t="str">
        <f ca="1">INDIRECT("DRAMA!C70")</f>
        <v>GUESS WHO'S COMING TO DINNER (1967)</v>
      </c>
      <c r="F262" s="85">
        <f ca="1">INDIRECT("DRAMA!D70")</f>
        <v>104</v>
      </c>
      <c r="G262" s="58" t="str">
        <f ca="1">DRAMA!$E$70</f>
        <v>01:45</v>
      </c>
    </row>
    <row r="263" spans="2:7" x14ac:dyDescent="0.2">
      <c r="B263" s="55"/>
      <c r="C263" s="56">
        <f>DRAMA!$C$66</f>
        <v>43787</v>
      </c>
      <c r="D263" s="128">
        <f ca="1">DRAMA!$B$71</f>
        <v>0.43402777777777785</v>
      </c>
      <c r="E263" s="57" t="str">
        <f ca="1">INDIRECT("DRAMA!C71")</f>
        <v>LOVE &amp; MERCY</v>
      </c>
      <c r="F263" s="85">
        <f ca="1">INDIRECT("DRAMA!D71")</f>
        <v>117</v>
      </c>
      <c r="G263" s="58" t="str">
        <f ca="1">DRAMA!$E$71</f>
        <v>02:00</v>
      </c>
    </row>
    <row r="264" spans="2:7" x14ac:dyDescent="0.2">
      <c r="B264" s="55"/>
      <c r="C264" s="56">
        <f>DRAMA!$C$66</f>
        <v>43787</v>
      </c>
      <c r="D264" s="128">
        <f ca="1">DRAMA!$B$72</f>
        <v>0.51736111111111116</v>
      </c>
      <c r="E264" s="57" t="str">
        <f ca="1">INDIRECT("DRAMA!C72")</f>
        <v>BENEFACTOR, THE</v>
      </c>
      <c r="F264" s="85">
        <f ca="1">INDIRECT("DRAMA!D72")</f>
        <v>89</v>
      </c>
      <c r="G264" s="58" t="str">
        <f ca="1">DRAMA!$E$72</f>
        <v>01:30</v>
      </c>
    </row>
    <row r="265" spans="2:7" x14ac:dyDescent="0.2">
      <c r="B265" s="55"/>
      <c r="C265" s="56">
        <f>DRAMA!$C$66</f>
        <v>43787</v>
      </c>
      <c r="D265" s="128">
        <f ca="1">DRAMA!$B$73</f>
        <v>0.57986111111111116</v>
      </c>
      <c r="E265" s="57" t="str">
        <f ca="1">INDIRECT("DRAMA!C73")</f>
        <v>BURIED</v>
      </c>
      <c r="F265" s="85">
        <f ca="1">INDIRECT("DRAMA!D73")</f>
        <v>92</v>
      </c>
      <c r="G265" s="58" t="str">
        <f ca="1">DRAMA!$E$73</f>
        <v>01:35</v>
      </c>
    </row>
    <row r="266" spans="2:7" x14ac:dyDescent="0.2">
      <c r="B266" s="55"/>
      <c r="C266" s="56">
        <f>DRAMA!$C$66</f>
        <v>43787</v>
      </c>
      <c r="D266" s="128">
        <f ca="1">DRAMA!$B$74</f>
        <v>0.64583333333333337</v>
      </c>
      <c r="E266" s="57" t="str">
        <f ca="1">INDIRECT("DRAMA!C74")</f>
        <v>DR. STRANGELOVE OR: HOW I LEARNED TO STOP WORRYING AND LOVE THE BOMB</v>
      </c>
      <c r="F266" s="85">
        <f ca="1">INDIRECT("DRAMA!D74")</f>
        <v>91</v>
      </c>
      <c r="G266" s="58" t="str">
        <f ca="1">DRAMA!$E$74</f>
        <v>01:35</v>
      </c>
    </row>
    <row r="267" spans="2:7" x14ac:dyDescent="0.2">
      <c r="B267" s="55"/>
      <c r="C267" s="56">
        <f>DRAMA!$C$66</f>
        <v>43787</v>
      </c>
      <c r="D267" s="128">
        <f ca="1">DRAMA!$B$75</f>
        <v>0.71180555555555558</v>
      </c>
      <c r="E267" s="57" t="str">
        <f ca="1">INDIRECT("DRAMA!C75")</f>
        <v>TOUT NOUVEAU TESTAMENT, LE</v>
      </c>
      <c r="F267" s="85">
        <f ca="1">INDIRECT("DRAMA!D75")</f>
        <v>111</v>
      </c>
      <c r="G267" s="58" t="str">
        <f ca="1">DRAMA!$E$75</f>
        <v>01:55</v>
      </c>
    </row>
    <row r="268" spans="2:7" x14ac:dyDescent="0.2">
      <c r="B268" s="55"/>
      <c r="C268" s="56">
        <f>DRAMA!$C$66</f>
        <v>43787</v>
      </c>
      <c r="D268" s="128">
        <f ca="1">DRAMA!$B$76</f>
        <v>0.79166666666666663</v>
      </c>
      <c r="E268" s="57" t="str">
        <f ca="1">INDIRECT("DRAMA!C76")</f>
        <v>LADY MACBETH</v>
      </c>
      <c r="F268" s="85">
        <f ca="1">INDIRECT("DRAMA!D76")</f>
        <v>86</v>
      </c>
      <c r="G268" s="58" t="str">
        <f ca="1">DRAMA!$E$76</f>
        <v>01:30</v>
      </c>
    </row>
    <row r="269" spans="2:7" x14ac:dyDescent="0.2">
      <c r="B269" s="55"/>
      <c r="C269" s="116">
        <f>DRAMA!$C$66</f>
        <v>43787</v>
      </c>
      <c r="D269" s="135">
        <f>DRAMA!$B$77</f>
        <v>0.85416666666666663</v>
      </c>
      <c r="E269" s="117" t="str">
        <f ca="1">INDIRECT("DRAMA!C77")</f>
        <v>WOLF</v>
      </c>
      <c r="F269" s="118">
        <f ca="1">INDIRECT("DRAMA!D77")</f>
        <v>121</v>
      </c>
      <c r="G269" s="58" t="str">
        <f ca="1">DRAMA!$E$77</f>
        <v>02:05</v>
      </c>
    </row>
    <row r="270" spans="2:7" x14ac:dyDescent="0.2">
      <c r="B270" s="55"/>
      <c r="C270" s="56">
        <f>DRAMA!$C$66</f>
        <v>43787</v>
      </c>
      <c r="D270" s="128">
        <f ca="1">DRAMA!$B$78</f>
        <v>0.94097222222222221</v>
      </c>
      <c r="E270" s="57" t="str">
        <f ca="1">INDIRECT("DRAMA!C78")</f>
        <v>HANOVER STREET</v>
      </c>
      <c r="F270" s="85">
        <f ca="1">INDIRECT("DRAMA!D78")</f>
        <v>106</v>
      </c>
      <c r="G270" s="58" t="str">
        <f ca="1">DRAMA!$E$78</f>
        <v>01:50</v>
      </c>
    </row>
    <row r="271" spans="2:7" x14ac:dyDescent="0.2">
      <c r="B271" s="55"/>
      <c r="C271" s="56">
        <f>DRAMA!$C$66</f>
        <v>43787</v>
      </c>
      <c r="D271" s="128">
        <f ca="1">DRAMA!$B$79</f>
        <v>1.736111111111116E-2</v>
      </c>
      <c r="E271" s="57" t="str">
        <f ca="1">INDIRECT("DRAMA!C79")</f>
        <v>COOLER, THE</v>
      </c>
      <c r="F271" s="85">
        <f ca="1">INDIRECT("DRAMA!D79")</f>
        <v>98</v>
      </c>
      <c r="G271" s="58" t="str">
        <f ca="1">DRAMA!$E$79</f>
        <v>01:40</v>
      </c>
    </row>
    <row r="272" spans="2:7" x14ac:dyDescent="0.2">
      <c r="B272" s="55"/>
      <c r="C272" s="56">
        <f>DRAMA!$C$66</f>
        <v>43787</v>
      </c>
      <c r="D272" s="128">
        <f ca="1">DRAMA!$B$80</f>
        <v>8.6805555555555594E-2</v>
      </c>
      <c r="E272" s="57" t="str">
        <f ca="1">INDIRECT("DRAMA!C80")</f>
        <v>JAKOB THE LIAR</v>
      </c>
      <c r="F272" s="85">
        <f ca="1">INDIRECT("DRAMA!D80")</f>
        <v>116</v>
      </c>
      <c r="G272" s="58" t="str">
        <f ca="1">DRAMA!$E$80</f>
        <v>02:00</v>
      </c>
    </row>
    <row r="273" spans="2:7" x14ac:dyDescent="0.2">
      <c r="B273" s="55"/>
      <c r="C273" s="56">
        <f>DRAMA!$C$66</f>
        <v>43787</v>
      </c>
      <c r="D273" s="128">
        <f ca="1">DRAMA!$B$81</f>
        <v>0.17013888888888892</v>
      </c>
      <c r="E273" s="57" t="str">
        <f ca="1">INDIRECT("DRAMA!C81")</f>
        <v>DECADENCIA</v>
      </c>
      <c r="F273" s="85">
        <f ca="1">INDIRECT("DRAMA!D81")</f>
        <v>84</v>
      </c>
      <c r="G273" s="58" t="str">
        <f ca="1">DRAMA!$E$81</f>
        <v>01:25</v>
      </c>
    </row>
    <row r="274" spans="2:7" ht="13.5" thickBot="1" x14ac:dyDescent="0.25">
      <c r="B274" s="61"/>
      <c r="C274" s="62">
        <f>DRAMA!$C$66</f>
        <v>43787</v>
      </c>
      <c r="D274" s="130">
        <f ca="1">DRAMA!$B$82</f>
        <v>0.22916666666666671</v>
      </c>
      <c r="E274" s="63" t="str">
        <f ca="1">INDIRECT("DRAMA!C82")</f>
        <v>KID LIKE JAKE, A</v>
      </c>
      <c r="F274" s="87">
        <f ca="1">INDIRECT("DRAMA!D82")</f>
        <v>86</v>
      </c>
      <c r="G274" s="58" t="str">
        <f ca="1">DRAMA!$E$82</f>
        <v>01:30</v>
      </c>
    </row>
    <row r="275" spans="2:7" x14ac:dyDescent="0.2">
      <c r="B275" s="50" t="s">
        <v>0</v>
      </c>
      <c r="C275" s="65">
        <f>DRAMA!$G$66</f>
        <v>43788</v>
      </c>
      <c r="D275" s="131">
        <f ca="1">DRAMA!$F$68</f>
        <v>0.29166666666666663</v>
      </c>
      <c r="E275" s="66">
        <f ca="1">INDIRECT("DRAMA!G68")</f>
        <v>0</v>
      </c>
      <c r="F275" s="88">
        <f ca="1">INDIRECT("DRAMA!H68")</f>
        <v>0</v>
      </c>
      <c r="G275" s="58" t="str">
        <f ca="1">DRAMA!$I$68</f>
        <v>00:00</v>
      </c>
    </row>
    <row r="276" spans="2:7" x14ac:dyDescent="0.2">
      <c r="C276" s="65">
        <f>DRAMA!$G$66</f>
        <v>43788</v>
      </c>
      <c r="D276" s="131">
        <f ca="1">DRAMA!$F$69</f>
        <v>0.29166666666666663</v>
      </c>
      <c r="E276" s="66" t="str">
        <f ca="1">INDIRECT("DRAMA!G69")</f>
        <v>GOOD MORNING HEARTACHE</v>
      </c>
      <c r="F276" s="88">
        <f ca="1">INDIRECT("DRAMA!H69")</f>
        <v>93</v>
      </c>
      <c r="G276" s="58" t="str">
        <f ca="1">DRAMA!$I$69</f>
        <v>01:35</v>
      </c>
    </row>
    <row r="277" spans="2:7" x14ac:dyDescent="0.2">
      <c r="C277" s="65">
        <f>DRAMA!$G$66</f>
        <v>43788</v>
      </c>
      <c r="D277" s="131">
        <f ca="1">DRAMA!$F$70</f>
        <v>0.35763888888888884</v>
      </c>
      <c r="E277" s="66" t="str">
        <f ca="1">INDIRECT("DRAMA!G70")</f>
        <v>NO ONE CAN BRUSH MY HAIR LIKE THE WIND</v>
      </c>
      <c r="F277" s="88">
        <f ca="1">INDIRECT("DRAMA!H70")</f>
        <v>91</v>
      </c>
      <c r="G277" s="58" t="str">
        <f ca="1">DRAMA!$I$70</f>
        <v>01:35</v>
      </c>
    </row>
    <row r="278" spans="2:7" x14ac:dyDescent="0.2">
      <c r="C278" s="65">
        <f>DRAMA!$G$66</f>
        <v>43788</v>
      </c>
      <c r="D278" s="131">
        <f ca="1">DRAMA!$F$71</f>
        <v>0.42361111111111105</v>
      </c>
      <c r="E278" s="66" t="str">
        <f ca="1">INDIRECT("DRAMA!G71")</f>
        <v>UPSIDE DOWN</v>
      </c>
      <c r="F278" s="88">
        <f ca="1">INDIRECT("DRAMA!H71")</f>
        <v>106</v>
      </c>
      <c r="G278" s="58" t="str">
        <f ca="1">DRAMA!$I$71</f>
        <v>01:50</v>
      </c>
    </row>
    <row r="279" spans="2:7" x14ac:dyDescent="0.2">
      <c r="C279" s="65">
        <f>DRAMA!$G$66</f>
        <v>43788</v>
      </c>
      <c r="D279" s="131">
        <f ca="1">DRAMA!$F$72</f>
        <v>0.49999999999999994</v>
      </c>
      <c r="E279" s="66" t="str">
        <f ca="1">INDIRECT("DRAMA!G72")</f>
        <v>INSIDE LLEWYN DAVIS</v>
      </c>
      <c r="F279" s="88">
        <f ca="1">INDIRECT("DRAMA!H72")</f>
        <v>101</v>
      </c>
      <c r="G279" s="58" t="str">
        <f ca="1">DRAMA!$I$72</f>
        <v>01:45</v>
      </c>
    </row>
    <row r="280" spans="2:7" x14ac:dyDescent="0.2">
      <c r="C280" s="65">
        <f>DRAMA!$G$66</f>
        <v>43788</v>
      </c>
      <c r="D280" s="131">
        <f ca="1">DRAMA!$F$73</f>
        <v>0.57291666666666663</v>
      </c>
      <c r="E280" s="66" t="str">
        <f ca="1">INDIRECT("DRAMA!G73")</f>
        <v>KRAMER VS. KRAMER (1979)</v>
      </c>
      <c r="F280" s="88">
        <f ca="1">INDIRECT("DRAMA!H73")</f>
        <v>101</v>
      </c>
      <c r="G280" s="58" t="str">
        <f ca="1">DRAMA!$I$73</f>
        <v>01:45</v>
      </c>
    </row>
    <row r="281" spans="2:7" x14ac:dyDescent="0.2">
      <c r="C281" s="65">
        <f>DRAMA!$G$66</f>
        <v>43788</v>
      </c>
      <c r="D281" s="131">
        <f ca="1">DRAMA!$F$74</f>
        <v>0.64583333333333326</v>
      </c>
      <c r="E281" s="66" t="str">
        <f ca="1">INDIRECT("DRAMA!G74")</f>
        <v>COMPANY YOU KEEP, THE</v>
      </c>
      <c r="F281" s="88">
        <f ca="1">INDIRECT("DRAMA!H74")</f>
        <v>117</v>
      </c>
      <c r="G281" s="58" t="str">
        <f ca="1">DRAMA!$I$74</f>
        <v>02:00</v>
      </c>
    </row>
    <row r="282" spans="2:7" x14ac:dyDescent="0.2">
      <c r="C282" s="65">
        <f>DRAMA!$G$66</f>
        <v>43788</v>
      </c>
      <c r="D282" s="131">
        <f ca="1">DRAMA!$F$75</f>
        <v>0.72916666666666663</v>
      </c>
      <c r="E282" s="66" t="str">
        <f ca="1">INDIRECT("DRAMA!G75")</f>
        <v>SPARRING</v>
      </c>
      <c r="F282" s="88">
        <f ca="1">INDIRECT("DRAMA!H75")</f>
        <v>92</v>
      </c>
      <c r="G282" s="58" t="str">
        <f ca="1">DRAMA!$I$75</f>
        <v>01:35</v>
      </c>
    </row>
    <row r="283" spans="2:7" x14ac:dyDescent="0.2">
      <c r="C283" s="65">
        <f>DRAMA!$G$66</f>
        <v>43788</v>
      </c>
      <c r="D283" s="131">
        <f ca="1">DRAMA!$F$76</f>
        <v>0.79513888888888884</v>
      </c>
      <c r="E283" s="66" t="str">
        <f ca="1">INDIRECT("DRAMA!G76")</f>
        <v>ANGRIEST MAN IN BROOKLYN, THE</v>
      </c>
      <c r="F283" s="88">
        <f ca="1">INDIRECT("DRAMA!H76")</f>
        <v>81</v>
      </c>
      <c r="G283" s="58" t="str">
        <f ca="1">DRAMA!$I$76</f>
        <v>01:25</v>
      </c>
    </row>
    <row r="284" spans="2:7" x14ac:dyDescent="0.2">
      <c r="C284" s="121">
        <f>DRAMA!$G$66</f>
        <v>43788</v>
      </c>
      <c r="D284" s="136">
        <f>DRAMA!$F$77</f>
        <v>0.85416666666666663</v>
      </c>
      <c r="E284" s="122" t="str">
        <f ca="1">INDIRECT("DRAMA!G77")</f>
        <v>COSMOPOLIS</v>
      </c>
      <c r="F284" s="123">
        <f ca="1">INDIRECT("DRAMA!H77")</f>
        <v>106</v>
      </c>
      <c r="G284" s="58" t="str">
        <f ca="1">DRAMA!$I$77</f>
        <v>01:50</v>
      </c>
    </row>
    <row r="285" spans="2:7" x14ac:dyDescent="0.2">
      <c r="C285" s="65">
        <f>DRAMA!$G$66</f>
        <v>43788</v>
      </c>
      <c r="D285" s="131">
        <f ca="1">DRAMA!$F$78</f>
        <v>0.93055555555555558</v>
      </c>
      <c r="E285" s="66" t="str">
        <f ca="1">INDIRECT("DRAMA!G78")</f>
        <v>AND JUSTICE FOR ALL</v>
      </c>
      <c r="F285" s="88">
        <f ca="1">INDIRECT("DRAMA!H78")</f>
        <v>116</v>
      </c>
      <c r="G285" s="58" t="str">
        <f ca="1">DRAMA!$I$78</f>
        <v>02:00</v>
      </c>
    </row>
    <row r="286" spans="2:7" x14ac:dyDescent="0.2">
      <c r="C286" s="65">
        <f>DRAMA!$G$66</f>
        <v>43788</v>
      </c>
      <c r="D286" s="131">
        <f ca="1">DRAMA!$F$79</f>
        <v>1.388888888888884E-2</v>
      </c>
      <c r="E286" s="66" t="str">
        <f ca="1">INDIRECT("DRAMA!G79")</f>
        <v>JANE GOT A GUN</v>
      </c>
      <c r="F286" s="88">
        <f ca="1">INDIRECT("DRAMA!H79")</f>
        <v>94</v>
      </c>
      <c r="G286" s="58" t="str">
        <f ca="1">DRAMA!$I$79</f>
        <v>01:35</v>
      </c>
    </row>
    <row r="287" spans="2:7" x14ac:dyDescent="0.2">
      <c r="C287" s="65">
        <f>DRAMA!$G$66</f>
        <v>43788</v>
      </c>
      <c r="D287" s="131">
        <f ca="1">DRAMA!$F$80</f>
        <v>7.9861111111111063E-2</v>
      </c>
      <c r="E287" s="66" t="str">
        <f ca="1">INDIRECT("DRAMA!G80")</f>
        <v>WARSAW 1944</v>
      </c>
      <c r="F287" s="88">
        <f ca="1">INDIRECT("DRAMA!H80")</f>
        <v>121</v>
      </c>
      <c r="G287" s="58" t="str">
        <f ca="1">DRAMA!$I$80</f>
        <v>02:05</v>
      </c>
    </row>
    <row r="288" spans="2:7" x14ac:dyDescent="0.2">
      <c r="C288" s="65">
        <f>DRAMA!$G$66</f>
        <v>43788</v>
      </c>
      <c r="D288" s="131">
        <f ca="1">DRAMA!$F$81</f>
        <v>0.16666666666666663</v>
      </c>
      <c r="E288" s="66" t="str">
        <f ca="1">INDIRECT("DRAMA!G81")</f>
        <v>MALEFEMMENE</v>
      </c>
      <c r="F288" s="88">
        <f ca="1">INDIRECT("DRAMA!H81")</f>
        <v>91</v>
      </c>
      <c r="G288" s="58" t="str">
        <f ca="1">DRAMA!$I$81</f>
        <v>01:35</v>
      </c>
    </row>
    <row r="289" spans="2:7" ht="13.5" thickBot="1" x14ac:dyDescent="0.25">
      <c r="B289" s="70"/>
      <c r="C289" s="71">
        <f>DRAMA!$G$66</f>
        <v>43788</v>
      </c>
      <c r="D289" s="130">
        <f ca="1">DRAMA!$F$82</f>
        <v>0.23263888888888884</v>
      </c>
      <c r="E289" s="63" t="str">
        <f ca="1">INDIRECT("DRAMA!G82")</f>
        <v>LOST LOVE</v>
      </c>
      <c r="F289" s="87">
        <f ca="1">INDIRECT("DRAMA!H82")</f>
        <v>83</v>
      </c>
      <c r="G289" s="58" t="str">
        <f ca="1">DRAMA!$I$82</f>
        <v>01:25</v>
      </c>
    </row>
    <row r="290" spans="2:7" x14ac:dyDescent="0.2">
      <c r="B290" s="50" t="s">
        <v>2</v>
      </c>
      <c r="C290" s="65">
        <f>DRAMA!$K$66</f>
        <v>43789</v>
      </c>
      <c r="D290" s="131">
        <f ca="1">DRAMA!$J$68</f>
        <v>0.29166666666666674</v>
      </c>
      <c r="E290" s="66">
        <f ca="1">INDIRECT("DRAMA!K68")</f>
        <v>0</v>
      </c>
      <c r="F290" s="88">
        <f ca="1">INDIRECT("DRAMA!L68")</f>
        <v>0</v>
      </c>
      <c r="G290" s="58" t="str">
        <f ca="1">DRAMA!$M$68</f>
        <v>00:00</v>
      </c>
    </row>
    <row r="291" spans="2:7" x14ac:dyDescent="0.2">
      <c r="C291" s="65">
        <f>DRAMA!$K$66</f>
        <v>43789</v>
      </c>
      <c r="D291" s="131">
        <f ca="1">DRAMA!$J$69</f>
        <v>0.29166666666666674</v>
      </c>
      <c r="E291" s="66" t="str">
        <f ca="1">INDIRECT("DRAMA!K69")</f>
        <v>DRIVE, HE SAID</v>
      </c>
      <c r="F291" s="88">
        <f ca="1">INDIRECT("DRAMA!L69")</f>
        <v>87</v>
      </c>
      <c r="G291" s="58" t="str">
        <f ca="1">DRAMA!$M$69</f>
        <v>01:30</v>
      </c>
    </row>
    <row r="292" spans="2:7" x14ac:dyDescent="0.2">
      <c r="C292" s="65">
        <f>DRAMA!$K$66</f>
        <v>43789</v>
      </c>
      <c r="D292" s="131">
        <f ca="1">DRAMA!$J$70</f>
        <v>0.35416666666666674</v>
      </c>
      <c r="E292" s="66" t="str">
        <f ca="1">INDIRECT("DRAMA!K70")</f>
        <v>ARCHITECT, THE (2008)</v>
      </c>
      <c r="F292" s="88">
        <f ca="1">INDIRECT("DRAMA!L70")</f>
        <v>91</v>
      </c>
      <c r="G292" s="58" t="str">
        <f ca="1">DRAMA!$M$70</f>
        <v>01:35</v>
      </c>
    </row>
    <row r="293" spans="2:7" x14ac:dyDescent="0.2">
      <c r="C293" s="65">
        <f>DRAMA!$K$66</f>
        <v>43789</v>
      </c>
      <c r="D293" s="131">
        <f ca="1">DRAMA!$J$71</f>
        <v>0.42013888888888895</v>
      </c>
      <c r="E293" s="66" t="str">
        <f ca="1">INDIRECT("DRAMA!K71")</f>
        <v>HUSH</v>
      </c>
      <c r="F293" s="88">
        <f ca="1">INDIRECT("DRAMA!L71")</f>
        <v>93</v>
      </c>
      <c r="G293" s="58" t="str">
        <f ca="1">DRAMA!$M$71</f>
        <v>01:35</v>
      </c>
    </row>
    <row r="294" spans="2:7" x14ac:dyDescent="0.2">
      <c r="C294" s="65">
        <f>DRAMA!$K$66</f>
        <v>43789</v>
      </c>
      <c r="D294" s="131">
        <f ca="1">DRAMA!$J$72</f>
        <v>0.48611111111111116</v>
      </c>
      <c r="E294" s="66" t="str">
        <f ca="1">INDIRECT("DRAMA!K72")</f>
        <v>BACHELORS, THE</v>
      </c>
      <c r="F294" s="88">
        <f ca="1">INDIRECT("DRAMA!L72")</f>
        <v>96</v>
      </c>
      <c r="G294" s="58" t="str">
        <f ca="1">DRAMA!$M$72</f>
        <v>01:40</v>
      </c>
    </row>
    <row r="295" spans="2:7" x14ac:dyDescent="0.2">
      <c r="C295" s="65">
        <f>DRAMA!$K$66</f>
        <v>43789</v>
      </c>
      <c r="D295" s="131">
        <f ca="1">DRAMA!$J$73</f>
        <v>0.55555555555555558</v>
      </c>
      <c r="E295" s="66" t="str">
        <f ca="1">INDIRECT("DRAMA!K73")</f>
        <v>END OF THE AFFAIR, THE (1999)</v>
      </c>
      <c r="F295" s="88">
        <f ca="1">INDIRECT("DRAMA!L73")</f>
        <v>98</v>
      </c>
      <c r="G295" s="58" t="str">
        <f ca="1">DRAMA!$M$73</f>
        <v>01:40</v>
      </c>
    </row>
    <row r="296" spans="2:7" x14ac:dyDescent="0.2">
      <c r="C296" s="65">
        <f>DRAMA!$K$66</f>
        <v>43789</v>
      </c>
      <c r="D296" s="131">
        <f ca="1">DRAMA!$J$74</f>
        <v>0.625</v>
      </c>
      <c r="E296" s="66" t="str">
        <f ca="1">INDIRECT("DRAMA!K74")</f>
        <v>FAMILY MAN, A</v>
      </c>
      <c r="F296" s="88">
        <f ca="1">INDIRECT("DRAMA!L74")</f>
        <v>106</v>
      </c>
      <c r="G296" s="58" t="str">
        <f ca="1">DRAMA!$M$74</f>
        <v>01:50</v>
      </c>
    </row>
    <row r="297" spans="2:7" x14ac:dyDescent="0.2">
      <c r="C297" s="65">
        <f>DRAMA!$K$66</f>
        <v>43789</v>
      </c>
      <c r="D297" s="131">
        <f ca="1">DRAMA!$J$75</f>
        <v>0.70138888888888884</v>
      </c>
      <c r="E297" s="66" t="str">
        <f ca="1">INDIRECT("DRAMA!K75")</f>
        <v>WOLF</v>
      </c>
      <c r="F297" s="88">
        <f ca="1">INDIRECT("DRAMA!L75")</f>
        <v>121</v>
      </c>
      <c r="G297" s="58" t="str">
        <f ca="1">DRAMA!$M$75</f>
        <v>02:05</v>
      </c>
    </row>
    <row r="298" spans="2:7" x14ac:dyDescent="0.2">
      <c r="C298" s="65">
        <f>DRAMA!$K$66</f>
        <v>43789</v>
      </c>
      <c r="D298" s="131">
        <f ca="1">DRAMA!$J$76</f>
        <v>0.78819444444444442</v>
      </c>
      <c r="E298" s="66" t="str">
        <f ca="1">INDIRECT("DRAMA!K76")</f>
        <v>BETTER LIFE, A</v>
      </c>
      <c r="F298" s="88">
        <f ca="1">INDIRECT("DRAMA!L76")</f>
        <v>94</v>
      </c>
      <c r="G298" s="58" t="str">
        <f ca="1">DRAMA!$M$76</f>
        <v>01:35</v>
      </c>
    </row>
    <row r="299" spans="2:7" x14ac:dyDescent="0.2">
      <c r="C299" s="121">
        <f>DRAMA!$K$66</f>
        <v>43789</v>
      </c>
      <c r="D299" s="136">
        <f>DRAMA!$J$77</f>
        <v>0.85416666666666663</v>
      </c>
      <c r="E299" s="122" t="str">
        <f ca="1">INDIRECT("DRAMA!K77")</f>
        <v xml:space="preserve">EDIE </v>
      </c>
      <c r="F299" s="123">
        <f ca="1">INDIRECT("DRAMA!L77")</f>
        <v>102</v>
      </c>
      <c r="G299" s="58" t="str">
        <f ca="1">DRAMA!$M$77</f>
        <v>01:45</v>
      </c>
    </row>
    <row r="300" spans="2:7" x14ac:dyDescent="0.2">
      <c r="C300" s="65">
        <f>DRAMA!$K$66</f>
        <v>43789</v>
      </c>
      <c r="D300" s="131">
        <f ca="1">DRAMA!$J$78</f>
        <v>0.92708333333333326</v>
      </c>
      <c r="E300" s="66" t="str">
        <f ca="1">INDIRECT("DRAMA!K78")</f>
        <v>APOCALYPTO</v>
      </c>
      <c r="F300" s="88">
        <f ca="1">INDIRECT("DRAMA!L78")</f>
        <v>133</v>
      </c>
      <c r="G300" s="58" t="str">
        <f ca="1">DRAMA!$M$78</f>
        <v>02:15</v>
      </c>
    </row>
    <row r="301" spans="2:7" x14ac:dyDescent="0.2">
      <c r="C301" s="65">
        <f>DRAMA!$K$66</f>
        <v>43789</v>
      </c>
      <c r="D301" s="131">
        <f ca="1">DRAMA!$J$79</f>
        <v>2.0833333333333259E-2</v>
      </c>
      <c r="E301" s="66" t="str">
        <f ca="1">INDIRECT("DRAMA!K79")</f>
        <v>OF SNAILS AND MEN</v>
      </c>
      <c r="F301" s="88">
        <f ca="1">INDIRECT("DRAMA!L79")</f>
        <v>91</v>
      </c>
      <c r="G301" s="58" t="str">
        <f ca="1">DRAMA!$M$79</f>
        <v>01:35</v>
      </c>
    </row>
    <row r="302" spans="2:7" x14ac:dyDescent="0.2">
      <c r="C302" s="65">
        <f>DRAMA!$K$66</f>
        <v>43789</v>
      </c>
      <c r="D302" s="131">
        <f ca="1">DRAMA!$J$80</f>
        <v>8.6805555555555483E-2</v>
      </c>
      <c r="E302" s="66" t="str">
        <f ca="1">INDIRECT("DRAMA!K80")</f>
        <v>PER NON DIMENTICARTI</v>
      </c>
      <c r="F302" s="88">
        <f ca="1">INDIRECT("DRAMA!L80")</f>
        <v>96</v>
      </c>
      <c r="G302" s="58" t="str">
        <f ca="1">DRAMA!$M$80</f>
        <v>01:40</v>
      </c>
    </row>
    <row r="303" spans="2:7" x14ac:dyDescent="0.2">
      <c r="C303" s="65">
        <f>DRAMA!$K$66</f>
        <v>43789</v>
      </c>
      <c r="D303" s="131">
        <f ca="1">DRAMA!$J$81</f>
        <v>0.15624999999999992</v>
      </c>
      <c r="E303" s="66" t="str">
        <f ca="1">INDIRECT("DRAMA!K81")</f>
        <v>MIDNIGHT EXPRESS (1978)</v>
      </c>
      <c r="F303" s="88">
        <f ca="1">INDIRECT("DRAMA!L81")</f>
        <v>117</v>
      </c>
      <c r="G303" s="58" t="str">
        <f ca="1">DRAMA!$M$81</f>
        <v>02:00</v>
      </c>
    </row>
    <row r="304" spans="2:7" ht="13.5" thickBot="1" x14ac:dyDescent="0.25">
      <c r="B304" s="70"/>
      <c r="C304" s="71">
        <f>DRAMA!$K$66</f>
        <v>43789</v>
      </c>
      <c r="D304" s="130">
        <f ca="1">DRAMA!$J$82</f>
        <v>0.23958333333333326</v>
      </c>
      <c r="E304" s="63" t="str">
        <f ca="1">INDIRECT("DRAMA!K82")</f>
        <v>RAUL</v>
      </c>
      <c r="F304" s="87">
        <f ca="1">INDIRECT("DRAMA!L82")</f>
        <v>71</v>
      </c>
      <c r="G304" s="58" t="str">
        <f ca="1">DRAMA!$M$82</f>
        <v>01:15</v>
      </c>
    </row>
    <row r="305" spans="2:7" x14ac:dyDescent="0.2">
      <c r="B305" s="50" t="s">
        <v>3</v>
      </c>
      <c r="C305" s="65">
        <f>DRAMA!$O$66</f>
        <v>43790</v>
      </c>
      <c r="D305" s="131">
        <f ca="1">DRAMA!$N$68</f>
        <v>0.29166666666666652</v>
      </c>
      <c r="E305" s="66">
        <f ca="1">INDIRECT("DRAMA!O68")</f>
        <v>0</v>
      </c>
      <c r="F305" s="88">
        <f ca="1">INDIRECT("DRAMA!P68")</f>
        <v>0</v>
      </c>
      <c r="G305" s="58" t="str">
        <f ca="1">DRAMA!$Q$68</f>
        <v>00:00</v>
      </c>
    </row>
    <row r="306" spans="2:7" x14ac:dyDescent="0.2">
      <c r="C306" s="65">
        <f>DRAMA!$O$66</f>
        <v>43790</v>
      </c>
      <c r="D306" s="131">
        <f ca="1">DRAMA!$N$69</f>
        <v>0.29166666666666652</v>
      </c>
      <c r="E306" s="66">
        <f ca="1">INDIRECT("DRAMA!O69")</f>
        <v>0</v>
      </c>
      <c r="F306" s="88">
        <f ca="1">INDIRECT("DRAMA!P69")</f>
        <v>0</v>
      </c>
      <c r="G306" s="58" t="str">
        <f ca="1">DRAMA!$Q$69</f>
        <v>00:00</v>
      </c>
    </row>
    <row r="307" spans="2:7" x14ac:dyDescent="0.2">
      <c r="C307" s="65">
        <f>DRAMA!$O$66</f>
        <v>43790</v>
      </c>
      <c r="D307" s="131">
        <f ca="1">DRAMA!$N$70</f>
        <v>0.29166666666666652</v>
      </c>
      <c r="E307" s="66" t="str">
        <f ca="1">INDIRECT("DRAMA!O70")</f>
        <v>MR. NOBODY</v>
      </c>
      <c r="F307" s="88">
        <f ca="1">INDIRECT("DRAMA!P70")</f>
        <v>151</v>
      </c>
      <c r="G307" s="58" t="str">
        <f ca="1">DRAMA!$Q$70</f>
        <v>02:35</v>
      </c>
    </row>
    <row r="308" spans="2:7" x14ac:dyDescent="0.2">
      <c r="C308" s="65">
        <f>DRAMA!$O$66</f>
        <v>43790</v>
      </c>
      <c r="D308" s="131">
        <f ca="1">DRAMA!$N$71</f>
        <v>0.39930555555555541</v>
      </c>
      <c r="E308" s="66" t="str">
        <f ca="1">INDIRECT("DRAMA!O71")</f>
        <v>LAST DETAIL, THE (1973)</v>
      </c>
      <c r="F308" s="88">
        <f ca="1">INDIRECT("DRAMA!P71")</f>
        <v>101</v>
      </c>
      <c r="G308" s="58" t="str">
        <f ca="1">DRAMA!$Q$71</f>
        <v>01:45</v>
      </c>
    </row>
    <row r="309" spans="2:7" x14ac:dyDescent="0.2">
      <c r="C309" s="65">
        <f>DRAMA!$O$66</f>
        <v>43790</v>
      </c>
      <c r="D309" s="131">
        <f ca="1">DRAMA!$N$72</f>
        <v>0.4722222222222221</v>
      </c>
      <c r="E309" s="66" t="str">
        <f ca="1">INDIRECT("DRAMA!O72")</f>
        <v>EXPERIMENTER</v>
      </c>
      <c r="F309" s="88">
        <f ca="1">INDIRECT("DRAMA!P72")</f>
        <v>96</v>
      </c>
      <c r="G309" s="58" t="str">
        <f ca="1">DRAMA!$Q$72</f>
        <v>01:40</v>
      </c>
    </row>
    <row r="310" spans="2:7" x14ac:dyDescent="0.2">
      <c r="C310" s="65">
        <f>DRAMA!$O$66</f>
        <v>43790</v>
      </c>
      <c r="D310" s="131">
        <f ca="1">DRAMA!$N$73</f>
        <v>0.54166666666666652</v>
      </c>
      <c r="E310" s="66" t="str">
        <f ca="1">INDIRECT("DRAMA!O73")</f>
        <v>EXORCISM OF EMILY ROSE, THE</v>
      </c>
      <c r="F310" s="88">
        <f ca="1">INDIRECT("DRAMA!P73")</f>
        <v>116</v>
      </c>
      <c r="G310" s="58" t="str">
        <f ca="1">DRAMA!$Q$73</f>
        <v>02:00</v>
      </c>
    </row>
    <row r="311" spans="2:7" x14ac:dyDescent="0.2">
      <c r="C311" s="65">
        <f>DRAMA!$O$66</f>
        <v>43790</v>
      </c>
      <c r="D311" s="131">
        <f ca="1">DRAMA!$N$74</f>
        <v>0.62499999999999989</v>
      </c>
      <c r="E311" s="66" t="str">
        <f ca="1">INDIRECT("DRAMA!O74")</f>
        <v xml:space="preserve">WOLF (NL) (2013) </v>
      </c>
      <c r="F311" s="88">
        <f ca="1">INDIRECT("DRAMA!P74")</f>
        <v>118</v>
      </c>
      <c r="G311" s="58" t="str">
        <f ca="1">DRAMA!$Q$74</f>
        <v>02:00</v>
      </c>
    </row>
    <row r="312" spans="2:7" x14ac:dyDescent="0.2">
      <c r="C312" s="65">
        <f>DRAMA!$O$66</f>
        <v>43790</v>
      </c>
      <c r="D312" s="131">
        <f ca="1">DRAMA!$N$75</f>
        <v>0.70833333333333326</v>
      </c>
      <c r="E312" s="66" t="str">
        <f ca="1">INDIRECT("DRAMA!O75")</f>
        <v>JUROR, THE</v>
      </c>
      <c r="F312" s="88">
        <f ca="1">INDIRECT("DRAMA!P75")</f>
        <v>114</v>
      </c>
      <c r="G312" s="58" t="str">
        <f ca="1">DRAMA!$Q$75</f>
        <v>01:55</v>
      </c>
    </row>
    <row r="313" spans="2:7" x14ac:dyDescent="0.2">
      <c r="C313" s="65">
        <f>DRAMA!$O$66</f>
        <v>43790</v>
      </c>
      <c r="D313" s="131">
        <f ca="1">DRAMA!$N$76</f>
        <v>0.78819444444444442</v>
      </c>
      <c r="E313" s="66" t="str">
        <f ca="1">INDIRECT("DRAMA!O76")</f>
        <v>BURIED</v>
      </c>
      <c r="F313" s="88">
        <f ca="1">INDIRECT("DRAMA!P76")</f>
        <v>92</v>
      </c>
      <c r="G313" s="58" t="str">
        <f ca="1">DRAMA!$Q$76</f>
        <v>01:35</v>
      </c>
    </row>
    <row r="314" spans="2:7" x14ac:dyDescent="0.2">
      <c r="C314" s="121">
        <f>DRAMA!$O$66</f>
        <v>43790</v>
      </c>
      <c r="D314" s="136">
        <f>DRAMA!$N$77</f>
        <v>0.85416666666666663</v>
      </c>
      <c r="E314" s="122" t="str">
        <f ca="1">INDIRECT("DRAMA!O77")</f>
        <v xml:space="preserve">BLOED ZWEET EN TRANEN </v>
      </c>
      <c r="F314" s="123">
        <f ca="1">INDIRECT("DRAMA!P77")</f>
        <v>111</v>
      </c>
      <c r="G314" s="58" t="str">
        <f ca="1">DRAMA!$Q$77</f>
        <v>01:55</v>
      </c>
    </row>
    <row r="315" spans="2:7" x14ac:dyDescent="0.2">
      <c r="C315" s="65">
        <f>DRAMA!$O$66</f>
        <v>43790</v>
      </c>
      <c r="D315" s="131">
        <f ca="1">DRAMA!$N$78</f>
        <v>0.93402777777777768</v>
      </c>
      <c r="E315" s="66" t="str">
        <f ca="1">INDIRECT("DRAMA!O78")</f>
        <v>SPRING BREAKERS</v>
      </c>
      <c r="F315" s="88">
        <f ca="1">INDIRECT("DRAMA!P78")</f>
        <v>91</v>
      </c>
      <c r="G315" s="58" t="str">
        <f ca="1">DRAMA!$Q$78</f>
        <v>01:35</v>
      </c>
    </row>
    <row r="316" spans="2:7" x14ac:dyDescent="0.2">
      <c r="C316" s="65">
        <f>DRAMA!$O$66</f>
        <v>43790</v>
      </c>
      <c r="D316" s="131">
        <f ca="1">DRAMA!$N$79</f>
        <v>0.99999999999999989</v>
      </c>
      <c r="E316" s="66" t="str">
        <f ca="1">INDIRECT("DRAMA!O79")</f>
        <v>NORTH &amp; SOUTH: THE BATTLE OF NEW MARKET</v>
      </c>
      <c r="F316" s="88">
        <f ca="1">INDIRECT("DRAMA!P79")</f>
        <v>92</v>
      </c>
      <c r="G316" s="58" t="str">
        <f ca="1">DRAMA!$Q$79</f>
        <v>01:35</v>
      </c>
    </row>
    <row r="317" spans="2:7" x14ac:dyDescent="0.2">
      <c r="C317" s="65">
        <f>DRAMA!$O$66</f>
        <v>43790</v>
      </c>
      <c r="D317" s="131">
        <f ca="1">DRAMA!$N$80</f>
        <v>6.5972222222222099E-2</v>
      </c>
      <c r="E317" s="66" t="str">
        <f ca="1">INDIRECT("DRAMA!O80")</f>
        <v>BEFORE WE GO</v>
      </c>
      <c r="F317" s="88">
        <f ca="1">INDIRECT("DRAMA!P80")</f>
        <v>92</v>
      </c>
      <c r="G317" s="58" t="str">
        <f ca="1">DRAMA!$Q$80</f>
        <v>01:35</v>
      </c>
    </row>
    <row r="318" spans="2:7" x14ac:dyDescent="0.2">
      <c r="C318" s="65">
        <f>DRAMA!$O$66</f>
        <v>43790</v>
      </c>
      <c r="D318" s="131">
        <f ca="1">DRAMA!$N$81</f>
        <v>0.13194444444444431</v>
      </c>
      <c r="E318" s="66" t="str">
        <f ca="1">INDIRECT("DRAMA!O81")</f>
        <v>BENEFACTOR, THE</v>
      </c>
      <c r="F318" s="88">
        <f ca="1">INDIRECT("DRAMA!P81")</f>
        <v>88</v>
      </c>
      <c r="G318" s="58" t="str">
        <f ca="1">DRAMA!$Q$81</f>
        <v>01:30</v>
      </c>
    </row>
    <row r="319" spans="2:7" ht="13.5" thickBot="1" x14ac:dyDescent="0.25">
      <c r="B319" s="70"/>
      <c r="C319" s="71">
        <f>DRAMA!$O$66</f>
        <v>43790</v>
      </c>
      <c r="D319" s="130">
        <f ca="1">DRAMA!$N$82</f>
        <v>0.19444444444444431</v>
      </c>
      <c r="E319" s="63" t="str">
        <f ca="1">INDIRECT("DRAMA!O82")</f>
        <v>SOMEWHERE IN PALILULA</v>
      </c>
      <c r="F319" s="87">
        <f ca="1">INDIRECT("DRAMA!P82")</f>
        <v>136</v>
      </c>
      <c r="G319" s="58" t="str">
        <f ca="1">DRAMA!$Q$82</f>
        <v>02:20</v>
      </c>
    </row>
    <row r="320" spans="2:7" x14ac:dyDescent="0.2">
      <c r="B320" s="50" t="s">
        <v>4</v>
      </c>
      <c r="C320" s="65">
        <f>DRAMA!$S$66</f>
        <v>43791</v>
      </c>
      <c r="D320" s="131">
        <f ca="1">DRAMA!$R$68</f>
        <v>0.29166666666666669</v>
      </c>
      <c r="E320" s="66">
        <f ca="1">INDIRECT("DRAMA!S68")</f>
        <v>0</v>
      </c>
      <c r="F320" s="88">
        <f ca="1">INDIRECT("DRAMA!T68")</f>
        <v>0</v>
      </c>
      <c r="G320" s="58" t="str">
        <f ca="1">DRAMA!$U$68</f>
        <v>00:00</v>
      </c>
    </row>
    <row r="321" spans="2:7" x14ac:dyDescent="0.2">
      <c r="C321" s="65">
        <f>DRAMA!$S$66</f>
        <v>43791</v>
      </c>
      <c r="D321" s="131">
        <f ca="1">DRAMA!$R$69</f>
        <v>0.29166666666666669</v>
      </c>
      <c r="E321" s="66" t="str">
        <f ca="1">INDIRECT("DRAMA!S69")</f>
        <v>SAIMIR</v>
      </c>
      <c r="F321" s="88">
        <f ca="1">INDIRECT("DRAMA!T69")</f>
        <v>88</v>
      </c>
      <c r="G321" s="58" t="str">
        <f ca="1">DRAMA!$U$69</f>
        <v>01:30</v>
      </c>
    </row>
    <row r="322" spans="2:7" x14ac:dyDescent="0.2">
      <c r="C322" s="65">
        <f>DRAMA!$S$66</f>
        <v>43791</v>
      </c>
      <c r="D322" s="131">
        <f ca="1">DRAMA!$R$70</f>
        <v>0.35416666666666669</v>
      </c>
      <c r="E322" s="66" t="str">
        <f ca="1">INDIRECT("DRAMA!S70")</f>
        <v>FEW GOOD MEN, A</v>
      </c>
      <c r="F322" s="88">
        <f ca="1">INDIRECT("DRAMA!T70")</f>
        <v>133</v>
      </c>
      <c r="G322" s="58" t="str">
        <f ca="1">DRAMA!$U$70</f>
        <v>02:15</v>
      </c>
    </row>
    <row r="323" spans="2:7" x14ac:dyDescent="0.2">
      <c r="C323" s="65">
        <f>DRAMA!$S$66</f>
        <v>43791</v>
      </c>
      <c r="D323" s="131">
        <f ca="1">DRAMA!$R$71</f>
        <v>0.44791666666666669</v>
      </c>
      <c r="E323" s="66" t="str">
        <f ca="1">INDIRECT("DRAMA!S71")</f>
        <v xml:space="preserve">KNIFE THAT KILLED ME, THE </v>
      </c>
      <c r="F323" s="88">
        <f ca="1">INDIRECT("DRAMA!T71")</f>
        <v>101</v>
      </c>
      <c r="G323" s="58" t="str">
        <f ca="1">DRAMA!$U$71</f>
        <v>01:45</v>
      </c>
    </row>
    <row r="324" spans="2:7" x14ac:dyDescent="0.2">
      <c r="C324" s="65">
        <f>DRAMA!$S$66</f>
        <v>43791</v>
      </c>
      <c r="D324" s="131">
        <f ca="1">DRAMA!$R$72</f>
        <v>0.52083333333333337</v>
      </c>
      <c r="E324" s="66" t="str">
        <f ca="1">INDIRECT("DRAMA!S72")</f>
        <v>ROAD WITHIN, THE</v>
      </c>
      <c r="F324" s="88">
        <f ca="1">INDIRECT("DRAMA!T72")</f>
        <v>97</v>
      </c>
      <c r="G324" s="58" t="str">
        <f ca="1">DRAMA!$U$72</f>
        <v>01:40</v>
      </c>
    </row>
    <row r="325" spans="2:7" x14ac:dyDescent="0.2">
      <c r="C325" s="65">
        <f>DRAMA!$S$66</f>
        <v>43791</v>
      </c>
      <c r="D325" s="131">
        <f ca="1">DRAMA!$R$73</f>
        <v>0.59027777777777779</v>
      </c>
      <c r="E325" s="66" t="str">
        <f ca="1">INDIRECT("DRAMA!S73")</f>
        <v>KID LIKE JAKE, A</v>
      </c>
      <c r="F325" s="88">
        <f ca="1">INDIRECT("DRAMA!T73")</f>
        <v>86</v>
      </c>
      <c r="G325" s="58" t="str">
        <f ca="1">DRAMA!$U$73</f>
        <v>01:30</v>
      </c>
    </row>
    <row r="326" spans="2:7" x14ac:dyDescent="0.2">
      <c r="C326" s="65">
        <f>DRAMA!$S$66</f>
        <v>43791</v>
      </c>
      <c r="D326" s="131">
        <f ca="1">DRAMA!$R$74</f>
        <v>0.65277777777777779</v>
      </c>
      <c r="E326" s="66" t="str">
        <f ca="1">INDIRECT("DRAMA!S74")</f>
        <v>WRECKERS</v>
      </c>
      <c r="F326" s="88">
        <f ca="1">INDIRECT("DRAMA!T74")</f>
        <v>82</v>
      </c>
      <c r="G326" s="58" t="str">
        <f ca="1">DRAMA!$U$74</f>
        <v>01:25</v>
      </c>
    </row>
    <row r="327" spans="2:7" x14ac:dyDescent="0.2">
      <c r="C327" s="65">
        <f>DRAMA!$S$66</f>
        <v>43791</v>
      </c>
      <c r="D327" s="131">
        <f ca="1">DRAMA!$R$75</f>
        <v>0.71180555555555558</v>
      </c>
      <c r="E327" s="66" t="str">
        <f ca="1">INDIRECT("DRAMA!S75")</f>
        <v>UNDER THE SKIN</v>
      </c>
      <c r="F327" s="88">
        <f ca="1">INDIRECT("DRAMA!T75")</f>
        <v>104</v>
      </c>
      <c r="G327" s="58" t="str">
        <f ca="1">DRAMA!$U$75</f>
        <v>01:45</v>
      </c>
    </row>
    <row r="328" spans="2:7" x14ac:dyDescent="0.2">
      <c r="C328" s="65">
        <f>DRAMA!$S$66</f>
        <v>43791</v>
      </c>
      <c r="D328" s="131">
        <f ca="1">DRAMA!$R$76</f>
        <v>0.78472222222222221</v>
      </c>
      <c r="E328" s="66" t="str">
        <f ca="1">INDIRECT("DRAMA!S76")</f>
        <v>WARM BODIES</v>
      </c>
      <c r="F328" s="88">
        <f ca="1">INDIRECT("DRAMA!T76")</f>
        <v>96</v>
      </c>
      <c r="G328" s="58" t="str">
        <f ca="1">DRAMA!$U$76</f>
        <v>01:40</v>
      </c>
    </row>
    <row r="329" spans="2:7" x14ac:dyDescent="0.2">
      <c r="C329" s="121">
        <f>DRAMA!$S$66</f>
        <v>43791</v>
      </c>
      <c r="D329" s="136">
        <f>DRAMA!$R$77</f>
        <v>0.85416666666666663</v>
      </c>
      <c r="E329" s="122" t="str">
        <f ca="1">INDIRECT("DRAMA!S77")</f>
        <v>BRAM STOKER'S DRACULA</v>
      </c>
      <c r="F329" s="123">
        <f ca="1">INDIRECT("DRAMA!T77")</f>
        <v>123</v>
      </c>
      <c r="G329" s="58" t="str">
        <f ca="1">DRAMA!$U$77</f>
        <v>02:05</v>
      </c>
    </row>
    <row r="330" spans="2:7" x14ac:dyDescent="0.2">
      <c r="C330" s="65">
        <f>DRAMA!$S$66</f>
        <v>43791</v>
      </c>
      <c r="D330" s="131">
        <f ca="1">DRAMA!$R$78</f>
        <v>0.94097222222222221</v>
      </c>
      <c r="E330" s="66" t="str">
        <f ca="1">INDIRECT("DRAMA!S78")</f>
        <v>BUGSY</v>
      </c>
      <c r="F330" s="88">
        <f ca="1">INDIRECT("DRAMA!T78")</f>
        <v>131</v>
      </c>
      <c r="G330" s="58" t="str">
        <f ca="1">DRAMA!$U$78</f>
        <v>02:15</v>
      </c>
    </row>
    <row r="331" spans="2:7" x14ac:dyDescent="0.2">
      <c r="C331" s="65">
        <f>DRAMA!$S$66</f>
        <v>43791</v>
      </c>
      <c r="D331" s="131">
        <f ca="1">DRAMA!$R$79</f>
        <v>3.4722222222222321E-2</v>
      </c>
      <c r="E331" s="66" t="str">
        <f ca="1">INDIRECT("DRAMA!S79")</f>
        <v>AGNUS DEI</v>
      </c>
      <c r="F331" s="88">
        <f ca="1">INDIRECT("DRAMA!T79")</f>
        <v>108</v>
      </c>
      <c r="G331" s="58" t="str">
        <f ca="1">DRAMA!$U$79</f>
        <v>01:50</v>
      </c>
    </row>
    <row r="332" spans="2:7" x14ac:dyDescent="0.2">
      <c r="C332" s="65">
        <f>DRAMA!$S$66</f>
        <v>43791</v>
      </c>
      <c r="D332" s="131">
        <f ca="1">DRAMA!$R$80</f>
        <v>0.11111111111111122</v>
      </c>
      <c r="E332" s="66" t="str">
        <f ca="1">INDIRECT("DRAMA!S80")</f>
        <v>PELLE THE CONQUEROR</v>
      </c>
      <c r="F332" s="88">
        <f ca="1">INDIRECT("DRAMA!T80")</f>
        <v>144</v>
      </c>
      <c r="G332" s="58" t="str">
        <f ca="1">DRAMA!$U$80</f>
        <v>02:25</v>
      </c>
    </row>
    <row r="333" spans="2:7" x14ac:dyDescent="0.2">
      <c r="C333" s="65">
        <f>DRAMA!$S$66</f>
        <v>43791</v>
      </c>
      <c r="D333" s="131">
        <f ca="1">DRAMA!$R$81</f>
        <v>0.21180555555555564</v>
      </c>
      <c r="E333" s="66" t="str">
        <f ca="1">INDIRECT("DRAMA!S81")</f>
        <v>ARABIAN NIGHTS</v>
      </c>
      <c r="F333" s="88">
        <f ca="1">INDIRECT("DRAMA!T81")</f>
        <v>111</v>
      </c>
      <c r="G333" s="58" t="str">
        <f ca="1">DRAMA!$U$81</f>
        <v>01:55</v>
      </c>
    </row>
    <row r="334" spans="2:7" ht="13.5" thickBot="1" x14ac:dyDescent="0.25">
      <c r="B334" s="73"/>
      <c r="C334" s="71">
        <f>DRAMA!$S$66</f>
        <v>43791</v>
      </c>
      <c r="D334" s="130">
        <f ca="1">DRAMA!$R$82</f>
        <v>0.29166666666666674</v>
      </c>
      <c r="E334" s="63">
        <f ca="1">INDIRECT("DRAMA!S82")</f>
        <v>0</v>
      </c>
      <c r="F334" s="87">
        <f ca="1">INDIRECT("DRAMA!T82")</f>
        <v>0</v>
      </c>
      <c r="G334" s="58" t="str">
        <f ca="1">DRAMA!$U$82</f>
        <v>00:00</v>
      </c>
    </row>
    <row r="335" spans="2:7" x14ac:dyDescent="0.2">
      <c r="B335" s="50" t="s">
        <v>5</v>
      </c>
      <c r="C335" s="76">
        <f>DRAMA!$W$66</f>
        <v>43792</v>
      </c>
      <c r="D335" s="131">
        <f ca="1">DRAMA!$V$68</f>
        <v>0.29166666666666663</v>
      </c>
      <c r="E335" s="66">
        <f ca="1">INDIRECT("DRAMA!W68")</f>
        <v>0</v>
      </c>
      <c r="F335" s="88">
        <f ca="1">INDIRECT("DRAMA!X68")</f>
        <v>0</v>
      </c>
      <c r="G335" s="58" t="str">
        <f ca="1">DRAMA!$Y$68</f>
        <v>00:00</v>
      </c>
    </row>
    <row r="336" spans="2:7" x14ac:dyDescent="0.2">
      <c r="C336" s="76">
        <f>DRAMA!$W$66</f>
        <v>43792</v>
      </c>
      <c r="D336" s="131">
        <f ca="1">DRAMA!$V$69</f>
        <v>0.29166666666666663</v>
      </c>
      <c r="E336" s="66">
        <f ca="1">INDIRECT("DRAMA!W69")</f>
        <v>0</v>
      </c>
      <c r="F336" s="88">
        <f ca="1">INDIRECT("DRAMA!X69")</f>
        <v>0</v>
      </c>
      <c r="G336" s="58" t="str">
        <f ca="1">DRAMA!$Y$69</f>
        <v>00:00</v>
      </c>
    </row>
    <row r="337" spans="2:7" x14ac:dyDescent="0.2">
      <c r="C337" s="76">
        <f>DRAMA!$W$66</f>
        <v>43792</v>
      </c>
      <c r="D337" s="131">
        <f ca="1">DRAMA!$V$70</f>
        <v>0.29166666666666663</v>
      </c>
      <c r="E337" s="66" t="str">
        <f ca="1">INDIRECT("DRAMA!W70")</f>
        <v>PLACE, THE</v>
      </c>
      <c r="F337" s="88">
        <f ca="1">INDIRECT("DRAMA!X70")</f>
        <v>102</v>
      </c>
      <c r="G337" s="58" t="str">
        <f ca="1">DRAMA!$Y$70</f>
        <v>01:45</v>
      </c>
    </row>
    <row r="338" spans="2:7" x14ac:dyDescent="0.2">
      <c r="C338" s="76">
        <f>DRAMA!$W$66</f>
        <v>43792</v>
      </c>
      <c r="D338" s="131">
        <f ca="1">DRAMA!$V$71</f>
        <v>0.36458333333333331</v>
      </c>
      <c r="E338" s="66" t="str">
        <f ca="1">INDIRECT("DRAMA!W71")</f>
        <v>ON CHESIL BEACH</v>
      </c>
      <c r="F338" s="88">
        <f ca="1">INDIRECT("DRAMA!X71")</f>
        <v>106</v>
      </c>
      <c r="G338" s="58" t="str">
        <f ca="1">DRAMA!$Y$71</f>
        <v>01:50</v>
      </c>
    </row>
    <row r="339" spans="2:7" x14ac:dyDescent="0.2">
      <c r="C339" s="76">
        <f>DRAMA!$W$66</f>
        <v>43792</v>
      </c>
      <c r="D339" s="131">
        <f ca="1">DRAMA!$V$72</f>
        <v>0.44097222222222221</v>
      </c>
      <c r="E339" s="66" t="str">
        <f ca="1">INDIRECT("DRAMA!W72")</f>
        <v>WOLF</v>
      </c>
      <c r="F339" s="88">
        <f ca="1">INDIRECT("DRAMA!X72")</f>
        <v>121</v>
      </c>
      <c r="G339" s="58" t="str">
        <f ca="1">DRAMA!$Y$72</f>
        <v>02:05</v>
      </c>
    </row>
    <row r="340" spans="2:7" x14ac:dyDescent="0.2">
      <c r="C340" s="76">
        <f>DRAMA!$W$66</f>
        <v>43792</v>
      </c>
      <c r="D340" s="131">
        <f ca="1">DRAMA!$V$73</f>
        <v>0.52777777777777779</v>
      </c>
      <c r="E340" s="66" t="str">
        <f ca="1">INDIRECT("DRAMA!W73")</f>
        <v>WHAT WILL PEOPLE SAY</v>
      </c>
      <c r="F340" s="88">
        <f ca="1">INDIRECT("DRAMA!X73")</f>
        <v>103</v>
      </c>
      <c r="G340" s="58" t="str">
        <f ca="1">DRAMA!$Y$73</f>
        <v>01:45</v>
      </c>
    </row>
    <row r="341" spans="2:7" x14ac:dyDescent="0.2">
      <c r="C341" s="76">
        <f>DRAMA!$W$66</f>
        <v>43792</v>
      </c>
      <c r="D341" s="131">
        <f ca="1">DRAMA!$V$74</f>
        <v>0.60069444444444442</v>
      </c>
      <c r="E341" s="66" t="str">
        <f ca="1">INDIRECT("DRAMA!W74")</f>
        <v>LES GARDIENNES</v>
      </c>
      <c r="F341" s="88">
        <f ca="1">INDIRECT("DRAMA!X74")</f>
        <v>131</v>
      </c>
      <c r="G341" s="58" t="str">
        <f ca="1">DRAMA!$Y$74</f>
        <v>02:15</v>
      </c>
    </row>
    <row r="342" spans="2:7" x14ac:dyDescent="0.2">
      <c r="C342" s="76">
        <f>DRAMA!$W$66</f>
        <v>43792</v>
      </c>
      <c r="D342" s="131">
        <f ca="1">DRAMA!$V$75</f>
        <v>0.69444444444444442</v>
      </c>
      <c r="E342" s="66" t="str">
        <f ca="1">INDIRECT("DRAMA!W75")</f>
        <v>TALE OF LOVE AND DARKNESS, A</v>
      </c>
      <c r="F342" s="88">
        <f ca="1">INDIRECT("DRAMA!X75")</f>
        <v>96</v>
      </c>
      <c r="G342" s="58" t="str">
        <f ca="1">DRAMA!$Y$75</f>
        <v>01:40</v>
      </c>
    </row>
    <row r="343" spans="2:7" x14ac:dyDescent="0.2">
      <c r="C343" s="76">
        <f>DRAMA!$W$66</f>
        <v>43792</v>
      </c>
      <c r="D343" s="131">
        <f ca="1">DRAMA!$V$76</f>
        <v>0.76388888888888884</v>
      </c>
      <c r="E343" s="66" t="str">
        <f ca="1">INDIRECT("DRAMA!W76")</f>
        <v>BEST OFFER, THE</v>
      </c>
      <c r="F343" s="88">
        <f ca="1">INDIRECT("DRAMA!X76")</f>
        <v>126</v>
      </c>
      <c r="G343" s="58" t="str">
        <f ca="1">DRAMA!$Y$76</f>
        <v>02:10</v>
      </c>
    </row>
    <row r="344" spans="2:7" x14ac:dyDescent="0.2">
      <c r="C344" s="124">
        <f>DRAMA!$W$66</f>
        <v>43792</v>
      </c>
      <c r="D344" s="136">
        <f>DRAMA!$V$77</f>
        <v>0.85416666666666663</v>
      </c>
      <c r="E344" s="122" t="str">
        <f ca="1">INDIRECT("DRAMA!W77")</f>
        <v>LES MISERABLES (1998)</v>
      </c>
      <c r="F344" s="123">
        <f ca="1">INDIRECT("DRAMA!X77")</f>
        <v>129</v>
      </c>
      <c r="G344" s="58" t="str">
        <f ca="1">DRAMA!$Y$77</f>
        <v>02:10</v>
      </c>
    </row>
    <row r="345" spans="2:7" x14ac:dyDescent="0.2">
      <c r="C345" s="76">
        <f>DRAMA!$W$66</f>
        <v>43792</v>
      </c>
      <c r="D345" s="131">
        <f ca="1">DRAMA!$V$78</f>
        <v>0.94444444444444442</v>
      </c>
      <c r="E345" s="66" t="str">
        <f ca="1">INDIRECT("DRAMA!W78")</f>
        <v>SERPICO</v>
      </c>
      <c r="F345" s="88">
        <f ca="1">INDIRECT("DRAMA!X78")</f>
        <v>126</v>
      </c>
      <c r="G345" s="58" t="str">
        <f ca="1">DRAMA!$Y$78</f>
        <v>02:10</v>
      </c>
    </row>
    <row r="346" spans="2:7" x14ac:dyDescent="0.2">
      <c r="C346" s="76">
        <f>DRAMA!$W$66</f>
        <v>43792</v>
      </c>
      <c r="D346" s="131">
        <f ca="1">DRAMA!$V$79</f>
        <v>3.4722222222222099E-2</v>
      </c>
      <c r="E346" s="66" t="str">
        <f ca="1">INDIRECT("DRAMA!W79")</f>
        <v>CAPTAIN PHILLIPS</v>
      </c>
      <c r="F346" s="88">
        <f ca="1">INDIRECT("DRAMA!X79")</f>
        <v>129</v>
      </c>
      <c r="G346" s="58" t="str">
        <f ca="1">DRAMA!$Y$79</f>
        <v>02:10</v>
      </c>
    </row>
    <row r="347" spans="2:7" x14ac:dyDescent="0.2">
      <c r="C347" s="76">
        <f>DRAMA!$W$66</f>
        <v>43792</v>
      </c>
      <c r="D347" s="131">
        <f ca="1">DRAMA!$V$80</f>
        <v>0.12499999999999988</v>
      </c>
      <c r="E347" s="66" t="str">
        <f ca="1">INDIRECT("DRAMA!W80")</f>
        <v>UN AMOUR IMPOSSIBLE</v>
      </c>
      <c r="F347" s="88">
        <f ca="1">INDIRECT("DRAMA!X80")</f>
        <v>131</v>
      </c>
      <c r="G347" s="58" t="str">
        <f ca="1">DRAMA!$Y$80</f>
        <v>02:15</v>
      </c>
    </row>
    <row r="348" spans="2:7" x14ac:dyDescent="0.2">
      <c r="C348" s="76">
        <f>DRAMA!$W$66</f>
        <v>43792</v>
      </c>
      <c r="D348" s="131">
        <f ca="1">DRAMA!$V$81</f>
        <v>0.21874999999999989</v>
      </c>
      <c r="E348" s="66" t="str">
        <f ca="1">INDIRECT("DRAMA!W81")</f>
        <v>WILDLIFE</v>
      </c>
      <c r="F348" s="88">
        <f ca="1">INDIRECT("DRAMA!X81")</f>
        <v>101</v>
      </c>
      <c r="G348" s="58" t="str">
        <f ca="1">DRAMA!$Y$81</f>
        <v>01:45</v>
      </c>
    </row>
    <row r="349" spans="2:7" ht="13.5" thickBot="1" x14ac:dyDescent="0.25">
      <c r="B349" s="70"/>
      <c r="C349" s="74">
        <f>DRAMA!$W$66</f>
        <v>43792</v>
      </c>
      <c r="D349" s="130">
        <f ca="1">DRAMA!$V$82</f>
        <v>0.29166666666666657</v>
      </c>
      <c r="E349" s="63">
        <f ca="1">INDIRECT("DRAMA!W82")</f>
        <v>0</v>
      </c>
      <c r="F349" s="87">
        <f ca="1">INDIRECT("DRAMA!X82")</f>
        <v>0</v>
      </c>
      <c r="G349" s="58" t="str">
        <f ca="1">DRAMA!$Y$82</f>
        <v>00:00</v>
      </c>
    </row>
    <row r="350" spans="2:7" x14ac:dyDescent="0.2">
      <c r="B350" s="50" t="s">
        <v>6</v>
      </c>
      <c r="C350" s="76">
        <f>DRAMA!$AA$66</f>
        <v>43793</v>
      </c>
      <c r="D350" s="131">
        <f ca="1">DRAMA!$Z$68</f>
        <v>0.29166666666666674</v>
      </c>
      <c r="E350" s="66">
        <f ca="1">INDIRECT("DRAMA!AA68")</f>
        <v>0</v>
      </c>
      <c r="F350" s="88">
        <f ca="1">INDIRECT("DRAMA!AB68")</f>
        <v>0</v>
      </c>
      <c r="G350" s="58" t="str">
        <f ca="1">DRAMA!$AC$68</f>
        <v>00:00</v>
      </c>
    </row>
    <row r="351" spans="2:7" x14ac:dyDescent="0.2">
      <c r="C351" s="76">
        <f>DRAMA!$AA$66</f>
        <v>43793</v>
      </c>
      <c r="D351" s="131">
        <f ca="1">DRAMA!$Z$69</f>
        <v>0.29166666666666674</v>
      </c>
      <c r="E351" s="66" t="str">
        <f ca="1">INDIRECT("DRAMA!AA69")</f>
        <v>CHINA SYNDROME, THE</v>
      </c>
      <c r="F351" s="88">
        <f ca="1">INDIRECT("DRAMA!AB69")</f>
        <v>118</v>
      </c>
      <c r="G351" s="58" t="str">
        <f ca="1">DRAMA!$AC$69</f>
        <v>02:00</v>
      </c>
    </row>
    <row r="352" spans="2:7" x14ac:dyDescent="0.2">
      <c r="C352" s="76">
        <f>DRAMA!$AA$66</f>
        <v>43793</v>
      </c>
      <c r="D352" s="131">
        <f ca="1">DRAMA!$Z$70</f>
        <v>0.37500000000000006</v>
      </c>
      <c r="E352" s="66" t="str">
        <f ca="1">INDIRECT("DRAMA!AA70")</f>
        <v>SOCIAL NETWORK, THE</v>
      </c>
      <c r="F352" s="88">
        <f ca="1">INDIRECT("DRAMA!AB70")</f>
        <v>120</v>
      </c>
      <c r="G352" s="58" t="str">
        <f ca="1">DRAMA!$AC$70</f>
        <v>02:00</v>
      </c>
    </row>
    <row r="353" spans="2:7" x14ac:dyDescent="0.2">
      <c r="C353" s="76">
        <f>DRAMA!$AA$66</f>
        <v>43793</v>
      </c>
      <c r="D353" s="131">
        <f ca="1">DRAMA!$Z$71</f>
        <v>0.45833333333333337</v>
      </c>
      <c r="E353" s="66" t="str">
        <f ca="1">INDIRECT("DRAMA!AA71")</f>
        <v>CITIZEN JANE</v>
      </c>
      <c r="F353" s="88">
        <f ca="1">INDIRECT("DRAMA!AB71")</f>
        <v>86</v>
      </c>
      <c r="G353" s="58" t="str">
        <f ca="1">DRAMA!$AC$71</f>
        <v>01:30</v>
      </c>
    </row>
    <row r="354" spans="2:7" x14ac:dyDescent="0.2">
      <c r="C354" s="76">
        <f>DRAMA!$AA$66</f>
        <v>43793</v>
      </c>
      <c r="D354" s="131">
        <f ca="1">DRAMA!$Z$72</f>
        <v>0.52083333333333337</v>
      </c>
      <c r="E354" s="66" t="str">
        <f ca="1">INDIRECT("DRAMA!AA72")</f>
        <v>WAR FLOWERS</v>
      </c>
      <c r="F354" s="88">
        <f ca="1">INDIRECT("DRAMA!AB72")</f>
        <v>96</v>
      </c>
      <c r="G354" s="58" t="str">
        <f ca="1">DRAMA!$AC$72</f>
        <v>01:40</v>
      </c>
    </row>
    <row r="355" spans="2:7" x14ac:dyDescent="0.2">
      <c r="C355" s="76">
        <f>DRAMA!$AA$66</f>
        <v>43793</v>
      </c>
      <c r="D355" s="131">
        <f ca="1">DRAMA!$Z$73</f>
        <v>0.59027777777777779</v>
      </c>
      <c r="E355" s="66" t="str">
        <f ca="1">INDIRECT("DRAMA!AA73")</f>
        <v>HOW I GOT LOST</v>
      </c>
      <c r="F355" s="88">
        <f ca="1">INDIRECT("DRAMA!AB73")</f>
        <v>86</v>
      </c>
      <c r="G355" s="58" t="str">
        <f ca="1">DRAMA!$AC$73</f>
        <v>01:30</v>
      </c>
    </row>
    <row r="356" spans="2:7" x14ac:dyDescent="0.2">
      <c r="C356" s="76">
        <f>DRAMA!$AA$66</f>
        <v>43793</v>
      </c>
      <c r="D356" s="131">
        <f ca="1">DRAMA!$Z$74</f>
        <v>0.65277777777777779</v>
      </c>
      <c r="E356" s="66" t="str">
        <f ca="1">INDIRECT("DRAMA!AA74")</f>
        <v>ANGRIEST MAN IN BROOKLYN, THE</v>
      </c>
      <c r="F356" s="88">
        <f ca="1">INDIRECT("DRAMA!AB74")</f>
        <v>81</v>
      </c>
      <c r="G356" s="58" t="str">
        <f ca="1">DRAMA!$AC$74</f>
        <v>01:25</v>
      </c>
    </row>
    <row r="357" spans="2:7" x14ac:dyDescent="0.2">
      <c r="C357" s="76">
        <f>DRAMA!$AA$66</f>
        <v>43793</v>
      </c>
      <c r="D357" s="131">
        <f ca="1">DRAMA!$Z$75</f>
        <v>0.71180555555555558</v>
      </c>
      <c r="E357" s="66" t="str">
        <f ca="1">INDIRECT("DRAMA!AA75")</f>
        <v>REMEMBRANCE</v>
      </c>
      <c r="F357" s="88">
        <f ca="1">INDIRECT("DRAMA!AB75")</f>
        <v>107</v>
      </c>
      <c r="G357" s="58" t="str">
        <f ca="1">DRAMA!$AC$75</f>
        <v>01:50</v>
      </c>
    </row>
    <row r="358" spans="2:7" x14ac:dyDescent="0.2">
      <c r="C358" s="76">
        <f>DRAMA!$AA$66</f>
        <v>43793</v>
      </c>
      <c r="D358" s="131">
        <f ca="1">DRAMA!$Z$76</f>
        <v>0.78819444444444442</v>
      </c>
      <c r="E358" s="66" t="str">
        <f ca="1">INDIRECT("DRAMA!AA76")</f>
        <v>GLOVES OFF</v>
      </c>
      <c r="F358" s="88">
        <f ca="1">INDIRECT("DRAMA!AB76")</f>
        <v>92</v>
      </c>
      <c r="G358" s="58" t="str">
        <f ca="1">DRAMA!$AC$76</f>
        <v>01:35</v>
      </c>
    </row>
    <row r="359" spans="2:7" x14ac:dyDescent="0.2">
      <c r="C359" s="124">
        <f>DRAMA!$AA$66</f>
        <v>43793</v>
      </c>
      <c r="D359" s="136">
        <f>DRAMA!$Z$77</f>
        <v>0.85416666666666663</v>
      </c>
      <c r="E359" s="122" t="str">
        <f ca="1">INDIRECT("DRAMA!AA77")</f>
        <v>BEFORE WE GO</v>
      </c>
      <c r="F359" s="123">
        <f ca="1">INDIRECT("DRAMA!AB77")</f>
        <v>92</v>
      </c>
      <c r="G359" s="58" t="str">
        <f ca="1">DRAMA!$AC$77</f>
        <v>01:35</v>
      </c>
    </row>
    <row r="360" spans="2:7" x14ac:dyDescent="0.2">
      <c r="C360" s="76">
        <f>DRAMA!$AA$66</f>
        <v>43793</v>
      </c>
      <c r="D360" s="131">
        <f ca="1">DRAMA!$Z$78</f>
        <v>0.92013888888888884</v>
      </c>
      <c r="E360" s="66" t="str">
        <f ca="1">INDIRECT("DRAMA!AA78")</f>
        <v>DEVIL'S OWN, THE (1997)</v>
      </c>
      <c r="F360" s="88">
        <f ca="1">INDIRECT("DRAMA!AB78")</f>
        <v>107</v>
      </c>
      <c r="G360" s="58" t="str">
        <f ca="1">DRAMA!$AC$78</f>
        <v>01:50</v>
      </c>
    </row>
    <row r="361" spans="2:7" x14ac:dyDescent="0.2">
      <c r="C361" s="76">
        <f>DRAMA!$AA$66</f>
        <v>43793</v>
      </c>
      <c r="D361" s="131">
        <f ca="1">DRAMA!$Z$79</f>
        <v>0.99652777777777768</v>
      </c>
      <c r="E361" s="66" t="str">
        <f ca="1">INDIRECT("DRAMA!AA79")</f>
        <v>SPRING BREAKERS</v>
      </c>
      <c r="F361" s="88">
        <f ca="1">INDIRECT("DRAMA!AB79")</f>
        <v>91</v>
      </c>
      <c r="G361" s="58" t="str">
        <f ca="1">DRAMA!$AC$79</f>
        <v>01:35</v>
      </c>
    </row>
    <row r="362" spans="2:7" x14ac:dyDescent="0.2">
      <c r="C362" s="76">
        <f>DRAMA!$AA$66</f>
        <v>43793</v>
      </c>
      <c r="D362" s="131">
        <f ca="1">DRAMA!$Z$80</f>
        <v>6.25E-2</v>
      </c>
      <c r="E362" s="66" t="str">
        <f ca="1">INDIRECT("DRAMA!AA80")</f>
        <v>NEL MIO AMORE</v>
      </c>
      <c r="F362" s="88">
        <f ca="1">INDIRECT("DRAMA!AB80")</f>
        <v>92</v>
      </c>
      <c r="G362" s="58" t="str">
        <f ca="1">DRAMA!$AC$80</f>
        <v>01:35</v>
      </c>
    </row>
    <row r="363" spans="2:7" x14ac:dyDescent="0.2">
      <c r="C363" s="76">
        <f>DRAMA!$AA$66</f>
        <v>43793</v>
      </c>
      <c r="D363" s="131">
        <f ca="1">DRAMA!$Z$81</f>
        <v>0.12847222222222221</v>
      </c>
      <c r="E363" s="66" t="str">
        <f ca="1">INDIRECT("DRAMA!AA81")</f>
        <v>SOMEWHERE IN PALILULA</v>
      </c>
      <c r="F363" s="88">
        <f ca="1">INDIRECT("DRAMA!AB81")</f>
        <v>136</v>
      </c>
      <c r="G363" s="58" t="str">
        <f ca="1">DRAMA!$AC$81</f>
        <v>02:20</v>
      </c>
    </row>
    <row r="364" spans="2:7" ht="13.5" thickBot="1" x14ac:dyDescent="0.25">
      <c r="B364" s="70"/>
      <c r="C364" s="74">
        <f>DRAMA!$AA$66</f>
        <v>43793</v>
      </c>
      <c r="D364" s="130">
        <f ca="1">DRAMA!$Z$82</f>
        <v>0.22569444444444442</v>
      </c>
      <c r="E364" s="63" t="str">
        <f ca="1">INDIRECT("DRAMA!AA82")</f>
        <v>NORTH &amp; SOUTH: THE BATTLE OF NEW MARKET</v>
      </c>
      <c r="F364" s="87">
        <f ca="1">INDIRECT("DRAMA!AB82")</f>
        <v>92</v>
      </c>
      <c r="G364" s="58" t="str">
        <f ca="1">DRAMA!$AC$82</f>
        <v>01:35</v>
      </c>
    </row>
    <row r="365" spans="2:7" x14ac:dyDescent="0.2">
      <c r="B365" s="55" t="s">
        <v>1</v>
      </c>
      <c r="C365" s="81">
        <f>DRAMA!$C$86</f>
        <v>43794</v>
      </c>
      <c r="D365" s="131">
        <f ca="1">DRAMA!$B$88</f>
        <v>0.29166666666666674</v>
      </c>
      <c r="E365" s="66">
        <f ca="1">INDIRECT("DRAMA!C88")</f>
        <v>0</v>
      </c>
      <c r="F365" s="88">
        <f ca="1">INDIRECT("DRAMA!D88")</f>
        <v>0</v>
      </c>
      <c r="G365" s="58" t="str">
        <f ca="1">DRAMA!$E$88</f>
        <v>00:00</v>
      </c>
    </row>
    <row r="366" spans="2:7" x14ac:dyDescent="0.2">
      <c r="B366" s="55"/>
      <c r="C366" s="81">
        <f>DRAMA!$C$86</f>
        <v>43794</v>
      </c>
      <c r="D366" s="131">
        <f ca="1">DRAMA!$B$89</f>
        <v>0.29166666666666674</v>
      </c>
      <c r="E366" s="66" t="str">
        <f ca="1">INDIRECT("DRAMA!C89")</f>
        <v>DYING IN ATHENS</v>
      </c>
      <c r="F366" s="88">
        <f ca="1">INDIRECT("DRAMA!D89")</f>
        <v>98</v>
      </c>
      <c r="G366" s="58" t="str">
        <f ca="1">DRAMA!$E$89</f>
        <v>01:40</v>
      </c>
    </row>
    <row r="367" spans="2:7" x14ac:dyDescent="0.2">
      <c r="B367" s="55"/>
      <c r="C367" s="81">
        <f>DRAMA!$C$86</f>
        <v>43794</v>
      </c>
      <c r="D367" s="131">
        <f ca="1">DRAMA!$B$90</f>
        <v>0.36111111111111116</v>
      </c>
      <c r="E367" s="66" t="str">
        <f ca="1">INDIRECT("DRAMA!C90")</f>
        <v>GUESS WHO'S COMING TO DINNER (1967)</v>
      </c>
      <c r="F367" s="88">
        <f ca="1">INDIRECT("DRAMA!D90")</f>
        <v>104</v>
      </c>
      <c r="G367" s="58" t="str">
        <f ca="1">DRAMA!$E$90</f>
        <v>01:45</v>
      </c>
    </row>
    <row r="368" spans="2:7" x14ac:dyDescent="0.2">
      <c r="B368" s="55"/>
      <c r="C368" s="81">
        <f>DRAMA!$C$86</f>
        <v>43794</v>
      </c>
      <c r="D368" s="131">
        <f ca="1">DRAMA!$B$91</f>
        <v>0.43402777777777785</v>
      </c>
      <c r="E368" s="66" t="str">
        <f ca="1">INDIRECT("DRAMA!C91")</f>
        <v>LOVE &amp; MERCY</v>
      </c>
      <c r="F368" s="88">
        <f ca="1">INDIRECT("DRAMA!D91")</f>
        <v>117</v>
      </c>
      <c r="G368" s="58" t="str">
        <f ca="1">DRAMA!$E$91</f>
        <v>02:00</v>
      </c>
    </row>
    <row r="369" spans="2:7" x14ac:dyDescent="0.2">
      <c r="B369" s="55"/>
      <c r="C369" s="81">
        <f>DRAMA!$C$86</f>
        <v>43794</v>
      </c>
      <c r="D369" s="131">
        <f ca="1">DRAMA!$B$92</f>
        <v>0.51736111111111116</v>
      </c>
      <c r="E369" s="66" t="str">
        <f ca="1">INDIRECT("DRAMA!C92")</f>
        <v>BENEFACTOR, THE</v>
      </c>
      <c r="F369" s="88">
        <f ca="1">INDIRECT("DRAMA!D92")</f>
        <v>89</v>
      </c>
      <c r="G369" s="58" t="str">
        <f ca="1">DRAMA!$E$92</f>
        <v>01:30</v>
      </c>
    </row>
    <row r="370" spans="2:7" x14ac:dyDescent="0.2">
      <c r="B370" s="55"/>
      <c r="C370" s="81">
        <f>DRAMA!$C$86</f>
        <v>43794</v>
      </c>
      <c r="D370" s="131">
        <f ca="1">DRAMA!$B$93</f>
        <v>0.57986111111111116</v>
      </c>
      <c r="E370" s="66" t="str">
        <f ca="1">INDIRECT("DRAMA!C93")</f>
        <v>FIGLIA MIA</v>
      </c>
      <c r="F370" s="88">
        <f ca="1">INDIRECT("DRAMA!D93")</f>
        <v>94</v>
      </c>
      <c r="G370" s="58" t="str">
        <f ca="1">DRAMA!$E$93</f>
        <v>01:35</v>
      </c>
    </row>
    <row r="371" spans="2:7" x14ac:dyDescent="0.2">
      <c r="B371" s="55"/>
      <c r="C371" s="81">
        <f>DRAMA!$C$86</f>
        <v>43794</v>
      </c>
      <c r="D371" s="131">
        <f ca="1">DRAMA!$B$94</f>
        <v>0.64583333333333337</v>
      </c>
      <c r="E371" s="66" t="str">
        <f ca="1">INDIRECT("DRAMA!C94")</f>
        <v>DR. STRANGELOVE OR: HOW I LEARNED TO STOP WORRYING AND LOVE THE BOMB</v>
      </c>
      <c r="F371" s="88">
        <f ca="1">INDIRECT("DRAMA!D94")</f>
        <v>91</v>
      </c>
      <c r="G371" s="58" t="str">
        <f ca="1">DRAMA!$E$94</f>
        <v>01:35</v>
      </c>
    </row>
    <row r="372" spans="2:7" x14ac:dyDescent="0.2">
      <c r="B372" s="55"/>
      <c r="C372" s="81">
        <f>DRAMA!$C$86</f>
        <v>43794</v>
      </c>
      <c r="D372" s="131">
        <f ca="1">DRAMA!$B$95</f>
        <v>0.71180555555555558</v>
      </c>
      <c r="E372" s="66" t="str">
        <f ca="1">INDIRECT("DRAMA!C95")</f>
        <v>TOUT NOUVEAU TESTAMENT, LE</v>
      </c>
      <c r="F372" s="88">
        <f ca="1">INDIRECT("DRAMA!D95")</f>
        <v>111</v>
      </c>
      <c r="G372" s="58" t="str">
        <f ca="1">DRAMA!$E$95</f>
        <v>01:55</v>
      </c>
    </row>
    <row r="373" spans="2:7" x14ac:dyDescent="0.2">
      <c r="B373" s="55"/>
      <c r="C373" s="81">
        <f>DRAMA!$C$86</f>
        <v>43794</v>
      </c>
      <c r="D373" s="131">
        <f ca="1">DRAMA!$B$96</f>
        <v>0.79166666666666663</v>
      </c>
      <c r="E373" s="66" t="str">
        <f ca="1">INDIRECT("DRAMA!C96")</f>
        <v>LADY MACBETH</v>
      </c>
      <c r="F373" s="88">
        <f ca="1">INDIRECT("DRAMA!D96")</f>
        <v>86</v>
      </c>
      <c r="G373" s="58" t="str">
        <f ca="1">DRAMA!$E$96</f>
        <v>01:30</v>
      </c>
    </row>
    <row r="374" spans="2:7" x14ac:dyDescent="0.2">
      <c r="B374" s="55"/>
      <c r="C374" s="125">
        <f>DRAMA!$C$86</f>
        <v>43794</v>
      </c>
      <c r="D374" s="136">
        <f>DRAMA!$B$97</f>
        <v>0.85416666666666663</v>
      </c>
      <c r="E374" s="122" t="str">
        <f ca="1">INDIRECT("DRAMA!C97")</f>
        <v>TENDER HOOK, THE</v>
      </c>
      <c r="F374" s="123">
        <f ca="1">INDIRECT("DRAMA!D97")</f>
        <v>99</v>
      </c>
      <c r="G374" s="58" t="str">
        <f ca="1">DRAMA!$E$97</f>
        <v>01:40</v>
      </c>
    </row>
    <row r="375" spans="2:7" x14ac:dyDescent="0.2">
      <c r="B375" s="55"/>
      <c r="C375" s="81">
        <f>DRAMA!$C$86</f>
        <v>43794</v>
      </c>
      <c r="D375" s="131">
        <f ca="1">DRAMA!$B$98</f>
        <v>0.92361111111111105</v>
      </c>
      <c r="E375" s="66" t="str">
        <f ca="1">INDIRECT("DRAMA!C98")</f>
        <v>HURRICANE: THE BATTLE OF BRITAIN</v>
      </c>
      <c r="F375" s="88">
        <f ca="1">INDIRECT("DRAMA!D98")</f>
        <v>103</v>
      </c>
      <c r="G375" s="58" t="str">
        <f ca="1">DRAMA!$E$98</f>
        <v>01:45</v>
      </c>
    </row>
    <row r="376" spans="2:7" x14ac:dyDescent="0.2">
      <c r="B376" s="55"/>
      <c r="C376" s="81">
        <f>DRAMA!$C$86</f>
        <v>43794</v>
      </c>
      <c r="D376" s="131">
        <f ca="1">DRAMA!$B$99</f>
        <v>0.99652777777777768</v>
      </c>
      <c r="E376" s="66" t="str">
        <f ca="1">INDIRECT("DRAMA!C99")</f>
        <v>WELCOME TO NEW YORK</v>
      </c>
      <c r="F376" s="88">
        <f ca="1">INDIRECT("DRAMA!D99")</f>
        <v>121</v>
      </c>
      <c r="G376" s="58" t="str">
        <f ca="1">DRAMA!$E$99</f>
        <v>02:05</v>
      </c>
    </row>
    <row r="377" spans="2:7" x14ac:dyDescent="0.2">
      <c r="B377" s="55"/>
      <c r="C377" s="81">
        <f>DRAMA!$C$86</f>
        <v>43794</v>
      </c>
      <c r="D377" s="131">
        <f ca="1">DRAMA!$B$100</f>
        <v>8.3333333333333259E-2</v>
      </c>
      <c r="E377" s="66" t="str">
        <f ca="1">INDIRECT("DRAMA!C100")</f>
        <v>CHILD OF GOD</v>
      </c>
      <c r="F377" s="88">
        <f ca="1">INDIRECT("DRAMA!D100")</f>
        <v>101</v>
      </c>
      <c r="G377" s="58" t="str">
        <f ca="1">DRAMA!$E$100</f>
        <v>01:45</v>
      </c>
    </row>
    <row r="378" spans="2:7" x14ac:dyDescent="0.2">
      <c r="B378" s="55"/>
      <c r="C378" s="81">
        <f>DRAMA!$C$86</f>
        <v>43794</v>
      </c>
      <c r="D378" s="131">
        <f ca="1">DRAMA!$B$101</f>
        <v>0.15624999999999994</v>
      </c>
      <c r="E378" s="66" t="str">
        <f ca="1">INDIRECT("DRAMA!C101")</f>
        <v>KINO CARAVAN</v>
      </c>
      <c r="F378" s="88">
        <f ca="1">INDIRECT("DRAMA!D101")</f>
        <v>93</v>
      </c>
      <c r="G378" s="58" t="str">
        <f ca="1">DRAMA!$E$101</f>
        <v>01:35</v>
      </c>
    </row>
    <row r="379" spans="2:7" ht="13.5" thickBot="1" x14ac:dyDescent="0.25">
      <c r="B379" s="61"/>
      <c r="C379" s="62">
        <f>DRAMA!$C$86</f>
        <v>43794</v>
      </c>
      <c r="D379" s="130">
        <f ca="1">DRAMA!$B$102</f>
        <v>0.22222222222222215</v>
      </c>
      <c r="E379" s="63" t="str">
        <f ca="1">INDIRECT("DRAMA!C102")</f>
        <v>VANIGLIA E CIOCCOLATO</v>
      </c>
      <c r="F379" s="87">
        <f ca="1">INDIRECT("DRAMA!D102")</f>
        <v>99</v>
      </c>
      <c r="G379" s="58" t="str">
        <f ca="1">DRAMA!$E$102</f>
        <v>01:40</v>
      </c>
    </row>
    <row r="380" spans="2:7" x14ac:dyDescent="0.2">
      <c r="B380" s="50" t="s">
        <v>0</v>
      </c>
      <c r="C380" s="65">
        <f>DRAMA!$G$86</f>
        <v>43795</v>
      </c>
      <c r="D380" s="131">
        <f ca="1">DRAMA!$F$88</f>
        <v>0.29166666666666663</v>
      </c>
      <c r="E380" s="66">
        <f ca="1">INDIRECT("DRAMA!G88")</f>
        <v>0</v>
      </c>
      <c r="F380" s="88">
        <f ca="1">INDIRECT("DRAMA!H88")</f>
        <v>0</v>
      </c>
      <c r="G380" s="58" t="str">
        <f ca="1">DRAMA!$I$88</f>
        <v>00:00</v>
      </c>
    </row>
    <row r="381" spans="2:7" x14ac:dyDescent="0.2">
      <c r="C381" s="65">
        <f>DRAMA!$G$86</f>
        <v>43795</v>
      </c>
      <c r="D381" s="131">
        <f ca="1">DRAMA!$F$89</f>
        <v>0.29166666666666663</v>
      </c>
      <c r="E381" s="66" t="str">
        <f ca="1">INDIRECT("DRAMA!G89")</f>
        <v>GOOD MORNING HEARTACHE</v>
      </c>
      <c r="F381" s="88">
        <f ca="1">INDIRECT("DRAMA!H89")</f>
        <v>93</v>
      </c>
      <c r="G381" s="58" t="str">
        <f ca="1">DRAMA!$I$89</f>
        <v>01:35</v>
      </c>
    </row>
    <row r="382" spans="2:7" x14ac:dyDescent="0.2">
      <c r="C382" s="65">
        <f>DRAMA!$G$86</f>
        <v>43795</v>
      </c>
      <c r="D382" s="131">
        <f ca="1">DRAMA!$F$90</f>
        <v>0.35763888888888884</v>
      </c>
      <c r="E382" s="66" t="str">
        <f ca="1">INDIRECT("DRAMA!G90")</f>
        <v>NO ONE CAN BRUSH MY HAIR LIKE THE WIND</v>
      </c>
      <c r="F382" s="88">
        <f ca="1">INDIRECT("DRAMA!H90")</f>
        <v>91</v>
      </c>
      <c r="G382" s="58" t="str">
        <f ca="1">DRAMA!$I$90</f>
        <v>01:35</v>
      </c>
    </row>
    <row r="383" spans="2:7" x14ac:dyDescent="0.2">
      <c r="C383" s="65">
        <f>DRAMA!$G$86</f>
        <v>43795</v>
      </c>
      <c r="D383" s="131">
        <f ca="1">DRAMA!$F$91</f>
        <v>0.42361111111111105</v>
      </c>
      <c r="E383" s="66" t="str">
        <f ca="1">INDIRECT("DRAMA!G91")</f>
        <v>UPSIDE DOWN</v>
      </c>
      <c r="F383" s="88">
        <f ca="1">INDIRECT("DRAMA!H91")</f>
        <v>106</v>
      </c>
      <c r="G383" s="58" t="str">
        <f ca="1">DRAMA!$I$91</f>
        <v>01:50</v>
      </c>
    </row>
    <row r="384" spans="2:7" x14ac:dyDescent="0.2">
      <c r="C384" s="65">
        <f>DRAMA!$G$86</f>
        <v>43795</v>
      </c>
      <c r="D384" s="131">
        <f ca="1">DRAMA!$F$92</f>
        <v>0.49999999999999994</v>
      </c>
      <c r="E384" s="66" t="str">
        <f ca="1">INDIRECT("DRAMA!G92")</f>
        <v>INSIDE LLEWYN DAVIS</v>
      </c>
      <c r="F384" s="88">
        <f ca="1">INDIRECT("DRAMA!H92")</f>
        <v>101</v>
      </c>
      <c r="G384" s="58" t="str">
        <f ca="1">DRAMA!$I$92</f>
        <v>01:45</v>
      </c>
    </row>
    <row r="385" spans="2:7" x14ac:dyDescent="0.2">
      <c r="C385" s="65">
        <f>DRAMA!$G$86</f>
        <v>43795</v>
      </c>
      <c r="D385" s="131">
        <f ca="1">DRAMA!$F$93</f>
        <v>0.57291666666666663</v>
      </c>
      <c r="E385" s="66" t="str">
        <f ca="1">INDIRECT("DRAMA!G93")</f>
        <v>KRAMER VS. KRAMER (1979)</v>
      </c>
      <c r="F385" s="88">
        <f ca="1">INDIRECT("DRAMA!H93")</f>
        <v>101</v>
      </c>
      <c r="G385" s="58" t="str">
        <f ca="1">DRAMA!$I$93</f>
        <v>01:45</v>
      </c>
    </row>
    <row r="386" spans="2:7" x14ac:dyDescent="0.2">
      <c r="C386" s="65">
        <f>DRAMA!$G$86</f>
        <v>43795</v>
      </c>
      <c r="D386" s="131">
        <f ca="1">DRAMA!$F$94</f>
        <v>0.64583333333333326</v>
      </c>
      <c r="E386" s="66" t="str">
        <f ca="1">INDIRECT("DRAMA!G94")</f>
        <v>COMPANY YOU KEEP, THE</v>
      </c>
      <c r="F386" s="88">
        <f ca="1">INDIRECT("DRAMA!H94")</f>
        <v>117</v>
      </c>
      <c r="G386" s="58" t="str">
        <f ca="1">DRAMA!$I$94</f>
        <v>02:00</v>
      </c>
    </row>
    <row r="387" spans="2:7" x14ac:dyDescent="0.2">
      <c r="C387" s="65">
        <f>DRAMA!$G$86</f>
        <v>43795</v>
      </c>
      <c r="D387" s="131">
        <f ca="1">DRAMA!$F$95</f>
        <v>0.72916666666666663</v>
      </c>
      <c r="E387" s="66" t="str">
        <f ca="1">INDIRECT("DRAMA!G95")</f>
        <v>SPARRING</v>
      </c>
      <c r="F387" s="88">
        <f ca="1">INDIRECT("DRAMA!H95")</f>
        <v>92</v>
      </c>
      <c r="G387" s="58" t="str">
        <f ca="1">DRAMA!$I$95</f>
        <v>01:35</v>
      </c>
    </row>
    <row r="388" spans="2:7" x14ac:dyDescent="0.2">
      <c r="C388" s="65">
        <f>DRAMA!$G$86</f>
        <v>43795</v>
      </c>
      <c r="D388" s="131">
        <f ca="1">DRAMA!$F$96</f>
        <v>0.79513888888888884</v>
      </c>
      <c r="E388" s="66" t="str">
        <f ca="1">INDIRECT("DRAMA!G96")</f>
        <v>ANGRIEST MAN IN BROOKLYN, THE</v>
      </c>
      <c r="F388" s="88">
        <f ca="1">INDIRECT("DRAMA!H96")</f>
        <v>81</v>
      </c>
      <c r="G388" s="58" t="str">
        <f ca="1">DRAMA!$I$96</f>
        <v>01:25</v>
      </c>
    </row>
    <row r="389" spans="2:7" x14ac:dyDescent="0.2">
      <c r="C389" s="121">
        <f>DRAMA!$G$86</f>
        <v>43795</v>
      </c>
      <c r="D389" s="136">
        <f>DRAMA!$F$97</f>
        <v>0.85416666666666663</v>
      </c>
      <c r="E389" s="122" t="str">
        <f ca="1">INDIRECT("DRAMA!G97")</f>
        <v xml:space="preserve">WOLF (NL) (2013) </v>
      </c>
      <c r="F389" s="123">
        <f ca="1">INDIRECT("DRAMA!H97")</f>
        <v>118</v>
      </c>
      <c r="G389" s="58" t="str">
        <f ca="1">DRAMA!$I$97</f>
        <v>02:00</v>
      </c>
    </row>
    <row r="390" spans="2:7" x14ac:dyDescent="0.2">
      <c r="C390" s="65">
        <f>DRAMA!$G$86</f>
        <v>43795</v>
      </c>
      <c r="D390" s="131">
        <f ca="1">DRAMA!$F$98</f>
        <v>0.9375</v>
      </c>
      <c r="E390" s="66" t="str">
        <f ca="1">INDIRECT("DRAMA!G98")</f>
        <v>COSMOPOLIS</v>
      </c>
      <c r="F390" s="88">
        <f ca="1">INDIRECT("DRAMA!H98")</f>
        <v>106</v>
      </c>
      <c r="G390" s="58" t="str">
        <f ca="1">DRAMA!$I$98</f>
        <v>01:50</v>
      </c>
    </row>
    <row r="391" spans="2:7" x14ac:dyDescent="0.2">
      <c r="C391" s="65">
        <f>DRAMA!$G$86</f>
        <v>43795</v>
      </c>
      <c r="D391" s="131">
        <f ca="1">DRAMA!$F$99</f>
        <v>1.388888888888884E-2</v>
      </c>
      <c r="E391" s="66" t="str">
        <f ca="1">INDIRECT("DRAMA!G99")</f>
        <v>JANE GOT A GUN</v>
      </c>
      <c r="F391" s="88">
        <f ca="1">INDIRECT("DRAMA!H99")</f>
        <v>94</v>
      </c>
      <c r="G391" s="58" t="str">
        <f ca="1">DRAMA!$I$99</f>
        <v>01:35</v>
      </c>
    </row>
    <row r="392" spans="2:7" x14ac:dyDescent="0.2">
      <c r="C392" s="65">
        <f>DRAMA!$G$86</f>
        <v>43795</v>
      </c>
      <c r="D392" s="131">
        <f ca="1">DRAMA!$F$100</f>
        <v>7.9861111111111063E-2</v>
      </c>
      <c r="E392" s="66" t="str">
        <f ca="1">INDIRECT("DRAMA!G100")</f>
        <v>WARSAW 1944</v>
      </c>
      <c r="F392" s="88">
        <f ca="1">INDIRECT("DRAMA!H100")</f>
        <v>121</v>
      </c>
      <c r="G392" s="58" t="str">
        <f ca="1">DRAMA!$I$100</f>
        <v>02:05</v>
      </c>
    </row>
    <row r="393" spans="2:7" x14ac:dyDescent="0.2">
      <c r="C393" s="65">
        <f>DRAMA!$G$86</f>
        <v>43795</v>
      </c>
      <c r="D393" s="131">
        <f ca="1">DRAMA!$F$101</f>
        <v>0.16666666666666663</v>
      </c>
      <c r="E393" s="66" t="str">
        <f ca="1">INDIRECT("DRAMA!G101")</f>
        <v>MALEFEMMENE</v>
      </c>
      <c r="F393" s="88">
        <f ca="1">INDIRECT("DRAMA!H101")</f>
        <v>91</v>
      </c>
      <c r="G393" s="58" t="str">
        <f ca="1">DRAMA!$I$101</f>
        <v>01:35</v>
      </c>
    </row>
    <row r="394" spans="2:7" ht="13.5" thickBot="1" x14ac:dyDescent="0.25">
      <c r="B394" s="70"/>
      <c r="C394" s="71">
        <f>DRAMA!$G$86</f>
        <v>43795</v>
      </c>
      <c r="D394" s="130">
        <f ca="1">DRAMA!$F$102</f>
        <v>0.23263888888888884</v>
      </c>
      <c r="E394" s="63" t="str">
        <f ca="1">INDIRECT("DRAMA!G102")</f>
        <v>LOST LOVE</v>
      </c>
      <c r="F394" s="87">
        <f ca="1">INDIRECT("DRAMA!H102")</f>
        <v>83</v>
      </c>
      <c r="G394" s="58" t="str">
        <f ca="1">DRAMA!$I$102</f>
        <v>01:25</v>
      </c>
    </row>
    <row r="395" spans="2:7" x14ac:dyDescent="0.2">
      <c r="B395" s="50" t="s">
        <v>2</v>
      </c>
      <c r="C395" s="65">
        <f>DRAMA!$K$86</f>
        <v>43796</v>
      </c>
      <c r="D395" s="131">
        <f ca="1">DRAMA!$J$88</f>
        <v>0.29166666666666652</v>
      </c>
      <c r="E395" s="66">
        <f ca="1">INDIRECT("DRAMA!K88")</f>
        <v>0</v>
      </c>
      <c r="F395" s="88">
        <f ca="1">INDIRECT("DRAMA!L88")</f>
        <v>0</v>
      </c>
      <c r="G395" s="58" t="str">
        <f ca="1">DRAMA!$M$88</f>
        <v>00:00</v>
      </c>
    </row>
    <row r="396" spans="2:7" x14ac:dyDescent="0.2">
      <c r="C396" s="65">
        <f>DRAMA!$K$86</f>
        <v>43796</v>
      </c>
      <c r="D396" s="131">
        <f ca="1">DRAMA!$J$89</f>
        <v>0.29166666666666652</v>
      </c>
      <c r="E396" s="66">
        <f ca="1">INDIRECT("DRAMA!K89")</f>
        <v>0</v>
      </c>
      <c r="F396" s="88">
        <f ca="1">INDIRECT("DRAMA!L89")</f>
        <v>0</v>
      </c>
      <c r="G396" s="58" t="str">
        <f ca="1">DRAMA!$M$89</f>
        <v>00:00</v>
      </c>
    </row>
    <row r="397" spans="2:7" x14ac:dyDescent="0.2">
      <c r="C397" s="65">
        <f>DRAMA!$K$86</f>
        <v>43796</v>
      </c>
      <c r="D397" s="131">
        <f ca="1">DRAMA!$J$90</f>
        <v>0.29166666666666652</v>
      </c>
      <c r="E397" s="66" t="str">
        <f ca="1">INDIRECT("DRAMA!K90")</f>
        <v>MR. NOBODY</v>
      </c>
      <c r="F397" s="88">
        <f ca="1">INDIRECT("DRAMA!L90")</f>
        <v>151</v>
      </c>
      <c r="G397" s="58" t="str">
        <f ca="1">DRAMA!$M$90</f>
        <v>02:35</v>
      </c>
    </row>
    <row r="398" spans="2:7" x14ac:dyDescent="0.2">
      <c r="C398" s="65">
        <f>DRAMA!$K$86</f>
        <v>43796</v>
      </c>
      <c r="D398" s="131">
        <f ca="1">DRAMA!$J$91</f>
        <v>0.39930555555555541</v>
      </c>
      <c r="E398" s="66" t="str">
        <f ca="1">INDIRECT("DRAMA!K91")</f>
        <v>LAST DETAIL, THE (1973)</v>
      </c>
      <c r="F398" s="88">
        <f ca="1">INDIRECT("DRAMA!L91")</f>
        <v>101</v>
      </c>
      <c r="G398" s="58" t="str">
        <f ca="1">DRAMA!$M$91</f>
        <v>01:45</v>
      </c>
    </row>
    <row r="399" spans="2:7" x14ac:dyDescent="0.2">
      <c r="C399" s="65">
        <f>DRAMA!$K$86</f>
        <v>43796</v>
      </c>
      <c r="D399" s="131">
        <f ca="1">DRAMA!$J$92</f>
        <v>0.4722222222222221</v>
      </c>
      <c r="E399" s="66" t="str">
        <f ca="1">INDIRECT("DRAMA!K92")</f>
        <v>EXPERIMENTER</v>
      </c>
      <c r="F399" s="88">
        <f ca="1">INDIRECT("DRAMA!L92")</f>
        <v>96</v>
      </c>
      <c r="G399" s="58" t="str">
        <f ca="1">DRAMA!$M$92</f>
        <v>01:40</v>
      </c>
    </row>
    <row r="400" spans="2:7" x14ac:dyDescent="0.2">
      <c r="C400" s="65">
        <f>DRAMA!$K$86</f>
        <v>43796</v>
      </c>
      <c r="D400" s="131">
        <f ca="1">DRAMA!$J$93</f>
        <v>0.54166666666666652</v>
      </c>
      <c r="E400" s="66" t="str">
        <f ca="1">INDIRECT("DRAMA!K93")</f>
        <v>EXORCISM OF EMILY ROSE, THE</v>
      </c>
      <c r="F400" s="88">
        <f ca="1">INDIRECT("DRAMA!L93")</f>
        <v>116</v>
      </c>
      <c r="G400" s="58" t="str">
        <f ca="1">DRAMA!$M$93</f>
        <v>02:00</v>
      </c>
    </row>
    <row r="401" spans="2:7" x14ac:dyDescent="0.2">
      <c r="C401" s="65">
        <f>DRAMA!$K$86</f>
        <v>43796</v>
      </c>
      <c r="D401" s="131">
        <f ca="1">DRAMA!$J$94</f>
        <v>0.62499999999999989</v>
      </c>
      <c r="E401" s="66" t="str">
        <f ca="1">INDIRECT("DRAMA!K94")</f>
        <v>AND JUSTICE FOR ALL</v>
      </c>
      <c r="F401" s="88">
        <f ca="1">INDIRECT("DRAMA!L94")</f>
        <v>116</v>
      </c>
      <c r="G401" s="58" t="str">
        <f ca="1">DRAMA!$M$94</f>
        <v>02:00</v>
      </c>
    </row>
    <row r="402" spans="2:7" x14ac:dyDescent="0.2">
      <c r="C402" s="65">
        <f>DRAMA!$K$86</f>
        <v>43796</v>
      </c>
      <c r="D402" s="131">
        <f ca="1">DRAMA!$J$95</f>
        <v>0.70833333333333326</v>
      </c>
      <c r="E402" s="66" t="str">
        <f ca="1">INDIRECT("DRAMA!K95")</f>
        <v>JUROR, THE</v>
      </c>
      <c r="F402" s="88">
        <f ca="1">INDIRECT("DRAMA!L95")</f>
        <v>114</v>
      </c>
      <c r="G402" s="58" t="str">
        <f ca="1">DRAMA!$M$95</f>
        <v>01:55</v>
      </c>
    </row>
    <row r="403" spans="2:7" x14ac:dyDescent="0.2">
      <c r="C403" s="65">
        <f>DRAMA!$K$86</f>
        <v>43796</v>
      </c>
      <c r="D403" s="131">
        <f ca="1">DRAMA!$J$96</f>
        <v>0.78819444444444442</v>
      </c>
      <c r="E403" s="66" t="str">
        <f ca="1">INDIRECT("DRAMA!K96")</f>
        <v>FIGLIA MIA</v>
      </c>
      <c r="F403" s="88">
        <f ca="1">INDIRECT("DRAMA!L96")</f>
        <v>94</v>
      </c>
      <c r="G403" s="58" t="str">
        <f ca="1">DRAMA!$M$96</f>
        <v>01:35</v>
      </c>
    </row>
    <row r="404" spans="2:7" x14ac:dyDescent="0.2">
      <c r="C404" s="121">
        <f>DRAMA!$K$86</f>
        <v>43796</v>
      </c>
      <c r="D404" s="136">
        <f>DRAMA!$J$97</f>
        <v>0.85416666666666663</v>
      </c>
      <c r="E404" s="122" t="str">
        <f ca="1">INDIRECT("DRAMA!K97")</f>
        <v xml:space="preserve">BLOED ZWEET EN TRANEN </v>
      </c>
      <c r="F404" s="123">
        <f ca="1">INDIRECT("DRAMA!L97")</f>
        <v>111</v>
      </c>
      <c r="G404" s="58" t="str">
        <f ca="1">DRAMA!$M$97</f>
        <v>01:55</v>
      </c>
    </row>
    <row r="405" spans="2:7" x14ac:dyDescent="0.2">
      <c r="C405" s="65">
        <f>DRAMA!$K$86</f>
        <v>43796</v>
      </c>
      <c r="D405" s="131">
        <f ca="1">DRAMA!$J$98</f>
        <v>0.93402777777777768</v>
      </c>
      <c r="E405" s="66" t="str">
        <f ca="1">INDIRECT("DRAMA!K98")</f>
        <v>NORTH &amp; SOUTH: THE BATTLE OF NEW MARKET</v>
      </c>
      <c r="F405" s="88">
        <f ca="1">INDIRECT("DRAMA!L98")</f>
        <v>92</v>
      </c>
      <c r="G405" s="58" t="str">
        <f ca="1">DRAMA!$M$98</f>
        <v>01:35</v>
      </c>
    </row>
    <row r="406" spans="2:7" x14ac:dyDescent="0.2">
      <c r="C406" s="65">
        <f>DRAMA!$K$86</f>
        <v>43796</v>
      </c>
      <c r="D406" s="131">
        <f ca="1">DRAMA!$J$99</f>
        <v>0.99999999999999989</v>
      </c>
      <c r="E406" s="66" t="str">
        <f ca="1">INDIRECT("DRAMA!K99")</f>
        <v>SPRING BREAKERS</v>
      </c>
      <c r="F406" s="88">
        <f ca="1">INDIRECT("DRAMA!L99")</f>
        <v>91</v>
      </c>
      <c r="G406" s="58" t="str">
        <f ca="1">DRAMA!$M$99</f>
        <v>01:35</v>
      </c>
    </row>
    <row r="407" spans="2:7" x14ac:dyDescent="0.2">
      <c r="C407" s="65">
        <f>DRAMA!$K$86</f>
        <v>43796</v>
      </c>
      <c r="D407" s="131">
        <f ca="1">DRAMA!$J$100</f>
        <v>6.5972222222222099E-2</v>
      </c>
      <c r="E407" s="66" t="str">
        <f ca="1">INDIRECT("DRAMA!K100")</f>
        <v>SAIMIR</v>
      </c>
      <c r="F407" s="88">
        <f ca="1">INDIRECT("DRAMA!L100")</f>
        <v>88</v>
      </c>
      <c r="G407" s="58" t="str">
        <f ca="1">DRAMA!$M$100</f>
        <v>01:30</v>
      </c>
    </row>
    <row r="408" spans="2:7" x14ac:dyDescent="0.2">
      <c r="C408" s="65">
        <f>DRAMA!$K$86</f>
        <v>43796</v>
      </c>
      <c r="D408" s="131">
        <f ca="1">DRAMA!$J$101</f>
        <v>0.1284722222222221</v>
      </c>
      <c r="E408" s="66" t="str">
        <f ca="1">INDIRECT("DRAMA!K101")</f>
        <v>NEL MIO AMORE</v>
      </c>
      <c r="F408" s="88">
        <f ca="1">INDIRECT("DRAMA!L101")</f>
        <v>92</v>
      </c>
      <c r="G408" s="58" t="str">
        <f ca="1">DRAMA!$M$101</f>
        <v>01:35</v>
      </c>
    </row>
    <row r="409" spans="2:7" ht="13.5" thickBot="1" x14ac:dyDescent="0.25">
      <c r="B409" s="70"/>
      <c r="C409" s="71">
        <f>DRAMA!$K$86</f>
        <v>43796</v>
      </c>
      <c r="D409" s="130">
        <f ca="1">DRAMA!$J$102</f>
        <v>0.19444444444444431</v>
      </c>
      <c r="E409" s="63" t="str">
        <f ca="1">INDIRECT("DRAMA!K102")</f>
        <v>SOMEWHERE IN PALILULA</v>
      </c>
      <c r="F409" s="87">
        <f ca="1">INDIRECT("DRAMA!L102")</f>
        <v>136</v>
      </c>
      <c r="G409" s="58" t="str">
        <f ca="1">DRAMA!$M$102</f>
        <v>02:20</v>
      </c>
    </row>
    <row r="410" spans="2:7" x14ac:dyDescent="0.2">
      <c r="B410" s="50" t="s">
        <v>3</v>
      </c>
      <c r="C410" s="65">
        <f>DRAMA!$O$86</f>
        <v>43797</v>
      </c>
      <c r="D410" s="131">
        <f ca="1">DRAMA!$N$88</f>
        <v>0.29513888888888884</v>
      </c>
      <c r="E410" s="66">
        <f ca="1">INDIRECT("DRAMA!O88")</f>
        <v>0</v>
      </c>
      <c r="F410" s="88">
        <f ca="1">INDIRECT("DRAMA!P88")</f>
        <v>0</v>
      </c>
      <c r="G410" s="58" t="str">
        <f ca="1">DRAMA!$Q$88</f>
        <v>00:00</v>
      </c>
    </row>
    <row r="411" spans="2:7" x14ac:dyDescent="0.2">
      <c r="C411" s="65">
        <f>DRAMA!$O$86</f>
        <v>43797</v>
      </c>
      <c r="D411" s="131">
        <f ca="1">DRAMA!$N$89</f>
        <v>0.29513888888888884</v>
      </c>
      <c r="E411" s="66" t="str">
        <f ca="1">INDIRECT("DRAMA!O89")</f>
        <v>DRIVE, HE SAID</v>
      </c>
      <c r="F411" s="88">
        <f ca="1">INDIRECT("DRAMA!P89")</f>
        <v>87</v>
      </c>
      <c r="G411" s="58" t="str">
        <f ca="1">DRAMA!$Q$89</f>
        <v>01:30</v>
      </c>
    </row>
    <row r="412" spans="2:7" x14ac:dyDescent="0.2">
      <c r="C412" s="65">
        <f>DRAMA!$O$86</f>
        <v>43797</v>
      </c>
      <c r="D412" s="131">
        <f ca="1">DRAMA!$N$90</f>
        <v>0.35763888888888884</v>
      </c>
      <c r="E412" s="66" t="str">
        <f ca="1">INDIRECT("DRAMA!O90")</f>
        <v>ARCHITECT, THE (2008)</v>
      </c>
      <c r="F412" s="88">
        <f ca="1">INDIRECT("DRAMA!P90")</f>
        <v>91</v>
      </c>
      <c r="G412" s="58" t="str">
        <f ca="1">DRAMA!$Q$90</f>
        <v>01:35</v>
      </c>
    </row>
    <row r="413" spans="2:7" x14ac:dyDescent="0.2">
      <c r="C413" s="65">
        <f>DRAMA!$O$86</f>
        <v>43797</v>
      </c>
      <c r="D413" s="131">
        <f ca="1">DRAMA!$N$91</f>
        <v>0.42361111111111105</v>
      </c>
      <c r="E413" s="66" t="str">
        <f ca="1">INDIRECT("DRAMA!O91")</f>
        <v>HUSH</v>
      </c>
      <c r="F413" s="88">
        <f ca="1">INDIRECT("DRAMA!P91")</f>
        <v>93</v>
      </c>
      <c r="G413" s="58" t="str">
        <f ca="1">DRAMA!$Q$91</f>
        <v>01:35</v>
      </c>
    </row>
    <row r="414" spans="2:7" x14ac:dyDescent="0.2">
      <c r="C414" s="65">
        <f>DRAMA!$O$86</f>
        <v>43797</v>
      </c>
      <c r="D414" s="131">
        <f ca="1">DRAMA!$N$92</f>
        <v>0.48958333333333326</v>
      </c>
      <c r="E414" s="66" t="str">
        <f ca="1">INDIRECT("DRAMA!O92")</f>
        <v>BACHELORS, THE</v>
      </c>
      <c r="F414" s="88">
        <f ca="1">INDIRECT("DRAMA!P92")</f>
        <v>96</v>
      </c>
      <c r="G414" s="58" t="str">
        <f ca="1">DRAMA!$Q$92</f>
        <v>01:40</v>
      </c>
    </row>
    <row r="415" spans="2:7" x14ac:dyDescent="0.2">
      <c r="C415" s="65">
        <f>DRAMA!$O$86</f>
        <v>43797</v>
      </c>
      <c r="D415" s="131">
        <f ca="1">DRAMA!$N$93</f>
        <v>0.55902777777777768</v>
      </c>
      <c r="E415" s="66" t="str">
        <f ca="1">INDIRECT("DRAMA!O93")</f>
        <v>END OF THE AFFAIR, THE (1999)</v>
      </c>
      <c r="F415" s="88">
        <f ca="1">INDIRECT("DRAMA!P93")</f>
        <v>98</v>
      </c>
      <c r="G415" s="58" t="str">
        <f ca="1">DRAMA!$Q$93</f>
        <v>01:40</v>
      </c>
    </row>
    <row r="416" spans="2:7" x14ac:dyDescent="0.2">
      <c r="C416" s="65">
        <f>DRAMA!$O$86</f>
        <v>43797</v>
      </c>
      <c r="D416" s="131">
        <f ca="1">DRAMA!$N$94</f>
        <v>0.6284722222222221</v>
      </c>
      <c r="E416" s="66" t="str">
        <f ca="1">INDIRECT("DRAMA!O94")</f>
        <v>FAMILY MAN, A</v>
      </c>
      <c r="F416" s="88">
        <f ca="1">INDIRECT("DRAMA!P94")</f>
        <v>106</v>
      </c>
      <c r="G416" s="58" t="str">
        <f ca="1">DRAMA!$Q$94</f>
        <v>01:50</v>
      </c>
    </row>
    <row r="417" spans="2:7" x14ac:dyDescent="0.2">
      <c r="C417" s="65">
        <f>DRAMA!$O$86</f>
        <v>43797</v>
      </c>
      <c r="D417" s="131">
        <f ca="1">DRAMA!$N$95</f>
        <v>0.70486111111111105</v>
      </c>
      <c r="E417" s="66" t="str">
        <f ca="1">INDIRECT("DRAMA!O95")</f>
        <v>SOCIAL NETWORK, THE</v>
      </c>
      <c r="F417" s="88">
        <f ca="1">INDIRECT("DRAMA!P95")</f>
        <v>120</v>
      </c>
      <c r="G417" s="58" t="str">
        <f ca="1">DRAMA!$Q$95</f>
        <v>02:00</v>
      </c>
    </row>
    <row r="418" spans="2:7" x14ac:dyDescent="0.2">
      <c r="C418" s="65">
        <f>DRAMA!$O$86</f>
        <v>43797</v>
      </c>
      <c r="D418" s="131">
        <f ca="1">DRAMA!$N$96</f>
        <v>0.78819444444444442</v>
      </c>
      <c r="E418" s="66" t="str">
        <f ca="1">INDIRECT("DRAMA!O96")</f>
        <v>BETTER LIFE, A</v>
      </c>
      <c r="F418" s="88">
        <f ca="1">INDIRECT("DRAMA!P96")</f>
        <v>94</v>
      </c>
      <c r="G418" s="58" t="str">
        <f ca="1">DRAMA!$Q$96</f>
        <v>01:35</v>
      </c>
    </row>
    <row r="419" spans="2:7" x14ac:dyDescent="0.2">
      <c r="C419" s="121">
        <f>DRAMA!$O$86</f>
        <v>43797</v>
      </c>
      <c r="D419" s="136">
        <f>DRAMA!$N$97</f>
        <v>0.85416666666666663</v>
      </c>
      <c r="E419" s="122" t="str">
        <f ca="1">INDIRECT("DRAMA!O97")</f>
        <v xml:space="preserve">EDIE </v>
      </c>
      <c r="F419" s="123">
        <f ca="1">INDIRECT("DRAMA!P97")</f>
        <v>102</v>
      </c>
      <c r="G419" s="58" t="str">
        <f ca="1">DRAMA!$Q$97</f>
        <v>01:45</v>
      </c>
    </row>
    <row r="420" spans="2:7" x14ac:dyDescent="0.2">
      <c r="C420" s="65">
        <f>DRAMA!$O$86</f>
        <v>43797</v>
      </c>
      <c r="D420" s="131">
        <f ca="1">DRAMA!$N$98</f>
        <v>0.92708333333333326</v>
      </c>
      <c r="E420" s="66" t="str">
        <f ca="1">INDIRECT("DRAMA!O98")</f>
        <v>OF SNAILS AND MEN</v>
      </c>
      <c r="F420" s="88">
        <f ca="1">INDIRECT("DRAMA!P98")</f>
        <v>91</v>
      </c>
      <c r="G420" s="58" t="str">
        <f ca="1">DRAMA!$Q$98</f>
        <v>01:35</v>
      </c>
    </row>
    <row r="421" spans="2:7" x14ac:dyDescent="0.2">
      <c r="C421" s="65">
        <f>DRAMA!$O$86</f>
        <v>43797</v>
      </c>
      <c r="D421" s="131">
        <f ca="1">DRAMA!$N$99</f>
        <v>0.99305555555555547</v>
      </c>
      <c r="E421" s="66" t="str">
        <f ca="1">INDIRECT("DRAMA!O99")</f>
        <v>APOCALYPTO</v>
      </c>
      <c r="F421" s="88">
        <f ca="1">INDIRECT("DRAMA!P99")</f>
        <v>133</v>
      </c>
      <c r="G421" s="58" t="str">
        <f ca="1">DRAMA!$Q$99</f>
        <v>02:15</v>
      </c>
    </row>
    <row r="422" spans="2:7" x14ac:dyDescent="0.2">
      <c r="C422" s="65">
        <f>DRAMA!$O$86</f>
        <v>43797</v>
      </c>
      <c r="D422" s="131">
        <f ca="1">DRAMA!$N$100</f>
        <v>8.6805555555555358E-2</v>
      </c>
      <c r="E422" s="66" t="str">
        <f ca="1">INDIRECT("DRAMA!O100")</f>
        <v>PER NON DIMENTICARTI</v>
      </c>
      <c r="F422" s="88">
        <f ca="1">INDIRECT("DRAMA!P100")</f>
        <v>96</v>
      </c>
      <c r="G422" s="58" t="str">
        <f ca="1">DRAMA!$Q$100</f>
        <v>01:40</v>
      </c>
    </row>
    <row r="423" spans="2:7" x14ac:dyDescent="0.2">
      <c r="C423" s="65">
        <f>DRAMA!$O$86</f>
        <v>43797</v>
      </c>
      <c r="D423" s="131">
        <f ca="1">DRAMA!$N$101</f>
        <v>0.15624999999999978</v>
      </c>
      <c r="E423" s="66" t="str">
        <f ca="1">INDIRECT("DRAMA!O101")</f>
        <v>RAUL</v>
      </c>
      <c r="F423" s="88">
        <f ca="1">INDIRECT("DRAMA!P101")</f>
        <v>71</v>
      </c>
      <c r="G423" s="58" t="str">
        <f ca="1">DRAMA!$Q$101</f>
        <v>01:15</v>
      </c>
    </row>
    <row r="424" spans="2:7" ht="13.5" thickBot="1" x14ac:dyDescent="0.25">
      <c r="B424" s="70"/>
      <c r="C424" s="71">
        <f>DRAMA!$O$86</f>
        <v>43797</v>
      </c>
      <c r="D424" s="130">
        <f ca="1">DRAMA!$N$102</f>
        <v>0.20833333333333312</v>
      </c>
      <c r="E424" s="63" t="str">
        <f ca="1">INDIRECT("DRAMA!O102")</f>
        <v>MIDNIGHT EXPRESS (1978)</v>
      </c>
      <c r="F424" s="87">
        <f ca="1">INDIRECT("DRAMA!P102")</f>
        <v>117</v>
      </c>
      <c r="G424" s="58" t="str">
        <f ca="1">DRAMA!$Q$102</f>
        <v>02:00</v>
      </c>
    </row>
    <row r="425" spans="2:7" x14ac:dyDescent="0.2">
      <c r="B425" s="50" t="s">
        <v>4</v>
      </c>
      <c r="C425" s="65">
        <f>DRAMA!$S$86</f>
        <v>43798</v>
      </c>
      <c r="D425" s="131">
        <f ca="1">DRAMA!$R$88</f>
        <v>0.29166666666666663</v>
      </c>
      <c r="E425" s="66">
        <f ca="1">INDIRECT("DRAMA!S88")</f>
        <v>0</v>
      </c>
      <c r="F425" s="88">
        <f ca="1">INDIRECT("DRAMA!T88")</f>
        <v>0</v>
      </c>
      <c r="G425" s="58" t="str">
        <f ca="1">DRAMA!$U$88</f>
        <v>00:00</v>
      </c>
    </row>
    <row r="426" spans="2:7" x14ac:dyDescent="0.2">
      <c r="C426" s="65">
        <f>DRAMA!$S$86</f>
        <v>43798</v>
      </c>
      <c r="D426" s="131">
        <f ca="1">DRAMA!$R$89</f>
        <v>0.29166666666666663</v>
      </c>
      <c r="E426" s="66">
        <f ca="1">INDIRECT("DRAMA!S89")</f>
        <v>0</v>
      </c>
      <c r="F426" s="88">
        <f ca="1">INDIRECT("DRAMA!T89")</f>
        <v>0</v>
      </c>
      <c r="G426" s="58" t="str">
        <f ca="1">DRAMA!$U$89</f>
        <v>00:00</v>
      </c>
    </row>
    <row r="427" spans="2:7" x14ac:dyDescent="0.2">
      <c r="C427" s="65">
        <f>DRAMA!$S$86</f>
        <v>43798</v>
      </c>
      <c r="D427" s="131">
        <f ca="1">DRAMA!$R$90</f>
        <v>0.29166666666666663</v>
      </c>
      <c r="E427" s="66" t="str">
        <f ca="1">INDIRECT("DRAMA!S90")</f>
        <v>PLACE, THE</v>
      </c>
      <c r="F427" s="88">
        <f ca="1">INDIRECT("DRAMA!T90")</f>
        <v>102</v>
      </c>
      <c r="G427" s="58" t="str">
        <f ca="1">DRAMA!$U$90</f>
        <v>01:45</v>
      </c>
    </row>
    <row r="428" spans="2:7" x14ac:dyDescent="0.2">
      <c r="C428" s="65">
        <f>DRAMA!$S$86</f>
        <v>43798</v>
      </c>
      <c r="D428" s="131">
        <f ca="1">DRAMA!$R$91</f>
        <v>0.36458333333333331</v>
      </c>
      <c r="E428" s="66" t="str">
        <f ca="1">INDIRECT("DRAMA!S91")</f>
        <v>ON CHESIL BEACH</v>
      </c>
      <c r="F428" s="88">
        <f ca="1">INDIRECT("DRAMA!T91")</f>
        <v>106</v>
      </c>
      <c r="G428" s="58" t="str">
        <f ca="1">DRAMA!$U$91</f>
        <v>01:50</v>
      </c>
    </row>
    <row r="429" spans="2:7" x14ac:dyDescent="0.2">
      <c r="C429" s="65">
        <f>DRAMA!$S$86</f>
        <v>43798</v>
      </c>
      <c r="D429" s="131">
        <f ca="1">DRAMA!$R$92</f>
        <v>0.44097222222222221</v>
      </c>
      <c r="E429" s="66" t="str">
        <f ca="1">INDIRECT("DRAMA!S92")</f>
        <v>WOLF</v>
      </c>
      <c r="F429" s="88">
        <f ca="1">INDIRECT("DRAMA!T92")</f>
        <v>121</v>
      </c>
      <c r="G429" s="58" t="str">
        <f ca="1">DRAMA!$U$92</f>
        <v>02:05</v>
      </c>
    </row>
    <row r="430" spans="2:7" x14ac:dyDescent="0.2">
      <c r="C430" s="65">
        <f>DRAMA!$S$86</f>
        <v>43798</v>
      </c>
      <c r="D430" s="131">
        <f ca="1">DRAMA!$R$93</f>
        <v>0.52777777777777779</v>
      </c>
      <c r="E430" s="66" t="str">
        <f ca="1">INDIRECT("DRAMA!S93")</f>
        <v>WHAT WILL PEOPLE SAY</v>
      </c>
      <c r="F430" s="88">
        <f ca="1">INDIRECT("DRAMA!T93")</f>
        <v>103</v>
      </c>
      <c r="G430" s="58" t="str">
        <f ca="1">DRAMA!$U$93</f>
        <v>01:45</v>
      </c>
    </row>
    <row r="431" spans="2:7" x14ac:dyDescent="0.2">
      <c r="C431" s="65">
        <f>DRAMA!$S$86</f>
        <v>43798</v>
      </c>
      <c r="D431" s="131">
        <f ca="1">DRAMA!$R$94</f>
        <v>0.60069444444444442</v>
      </c>
      <c r="E431" s="66" t="str">
        <f ca="1">INDIRECT("DRAMA!S94")</f>
        <v>LES GARDIENNES</v>
      </c>
      <c r="F431" s="88">
        <f ca="1">INDIRECT("DRAMA!T94")</f>
        <v>131</v>
      </c>
      <c r="G431" s="58" t="str">
        <f ca="1">DRAMA!$U$94</f>
        <v>02:15</v>
      </c>
    </row>
    <row r="432" spans="2:7" x14ac:dyDescent="0.2">
      <c r="C432" s="65">
        <f>DRAMA!$S$86</f>
        <v>43798</v>
      </c>
      <c r="D432" s="131">
        <f ca="1">DRAMA!$R$95</f>
        <v>0.69444444444444442</v>
      </c>
      <c r="E432" s="66" t="str">
        <f ca="1">INDIRECT("DRAMA!S95")</f>
        <v>TALE OF LOVE AND DARKNESS, A</v>
      </c>
      <c r="F432" s="88">
        <f ca="1">INDIRECT("DRAMA!T95")</f>
        <v>96</v>
      </c>
      <c r="G432" s="58" t="str">
        <f ca="1">DRAMA!$U$95</f>
        <v>01:40</v>
      </c>
    </row>
    <row r="433" spans="2:7" x14ac:dyDescent="0.2">
      <c r="C433" s="65">
        <f>DRAMA!$S$86</f>
        <v>43798</v>
      </c>
      <c r="D433" s="131">
        <f ca="1">DRAMA!$R$96</f>
        <v>0.76388888888888884</v>
      </c>
      <c r="E433" s="66" t="str">
        <f ca="1">INDIRECT("DRAMA!S96")</f>
        <v>BEST OFFER, THE</v>
      </c>
      <c r="F433" s="88">
        <f ca="1">INDIRECT("DRAMA!T96")</f>
        <v>126</v>
      </c>
      <c r="G433" s="58" t="str">
        <f ca="1">DRAMA!$U$96</f>
        <v>02:10</v>
      </c>
    </row>
    <row r="434" spans="2:7" x14ac:dyDescent="0.2">
      <c r="C434" s="121">
        <f>DRAMA!$S$86</f>
        <v>43798</v>
      </c>
      <c r="D434" s="136">
        <f>DRAMA!$R$97</f>
        <v>0.85416666666666663</v>
      </c>
      <c r="E434" s="122" t="str">
        <f ca="1">INDIRECT("DRAMA!S97")</f>
        <v>WELCOME TO NEW YORK</v>
      </c>
      <c r="F434" s="123">
        <f ca="1">INDIRECT("DRAMA!T97")</f>
        <v>121</v>
      </c>
      <c r="G434" s="58" t="str">
        <f ca="1">DRAMA!$U$97</f>
        <v>02:05</v>
      </c>
    </row>
    <row r="435" spans="2:7" x14ac:dyDescent="0.2">
      <c r="C435" s="65">
        <f>DRAMA!$S$86</f>
        <v>43798</v>
      </c>
      <c r="D435" s="131">
        <f ca="1">DRAMA!$R$98</f>
        <v>0.94097222222222221</v>
      </c>
      <c r="E435" s="66" t="str">
        <f ca="1">INDIRECT("DRAMA!S98")</f>
        <v>HANOVER STREET</v>
      </c>
      <c r="F435" s="88">
        <f ca="1">INDIRECT("DRAMA!T98")</f>
        <v>106</v>
      </c>
      <c r="G435" s="58" t="str">
        <f ca="1">DRAMA!$U$98</f>
        <v>01:50</v>
      </c>
    </row>
    <row r="436" spans="2:7" x14ac:dyDescent="0.2">
      <c r="C436" s="65">
        <f>DRAMA!$S$86</f>
        <v>43798</v>
      </c>
      <c r="D436" s="131">
        <f ca="1">DRAMA!$R$99</f>
        <v>1.736111111111116E-2</v>
      </c>
      <c r="E436" s="66" t="str">
        <f ca="1">INDIRECT("DRAMA!S99")</f>
        <v>COOLER, THE</v>
      </c>
      <c r="F436" s="88">
        <f ca="1">INDIRECT("DRAMA!T99")</f>
        <v>98</v>
      </c>
      <c r="G436" s="58" t="str">
        <f ca="1">DRAMA!$U$99</f>
        <v>01:40</v>
      </c>
    </row>
    <row r="437" spans="2:7" x14ac:dyDescent="0.2">
      <c r="C437" s="65">
        <f>DRAMA!$S$86</f>
        <v>43798</v>
      </c>
      <c r="D437" s="131">
        <f ca="1">DRAMA!$R$100</f>
        <v>8.6805555555555594E-2</v>
      </c>
      <c r="E437" s="66" t="str">
        <f ca="1">INDIRECT("DRAMA!S100")</f>
        <v>JAKOB THE LIAR</v>
      </c>
      <c r="F437" s="88">
        <f ca="1">INDIRECT("DRAMA!T100")</f>
        <v>116</v>
      </c>
      <c r="G437" s="58" t="str">
        <f ca="1">DRAMA!$U$100</f>
        <v>02:00</v>
      </c>
    </row>
    <row r="438" spans="2:7" x14ac:dyDescent="0.2">
      <c r="C438" s="65">
        <f>DRAMA!$S$86</f>
        <v>43798</v>
      </c>
      <c r="D438" s="131">
        <f ca="1">DRAMA!$R$101</f>
        <v>0.17013888888888892</v>
      </c>
      <c r="E438" s="66" t="str">
        <f ca="1">INDIRECT("DRAMA!S101")</f>
        <v>DECADENCIA</v>
      </c>
      <c r="F438" s="88">
        <f ca="1">INDIRECT("DRAMA!T101")</f>
        <v>84</v>
      </c>
      <c r="G438" s="58" t="str">
        <f ca="1">DRAMA!$U$101</f>
        <v>01:25</v>
      </c>
    </row>
    <row r="439" spans="2:7" ht="13.5" thickBot="1" x14ac:dyDescent="0.25">
      <c r="B439" s="73"/>
      <c r="C439" s="71">
        <f>DRAMA!$S$86</f>
        <v>43798</v>
      </c>
      <c r="D439" s="130">
        <f ca="1">DRAMA!$R$102</f>
        <v>0.22916666666666671</v>
      </c>
      <c r="E439" s="63" t="str">
        <f ca="1">INDIRECT("DRAMA!S102")</f>
        <v>TWENTY TWENTY-FOUR</v>
      </c>
      <c r="F439" s="87">
        <f ca="1">INDIRECT("DRAMA!T102")</f>
        <v>88</v>
      </c>
      <c r="G439" s="58" t="str">
        <f ca="1">DRAMA!$U$102</f>
        <v>01:30</v>
      </c>
    </row>
    <row r="440" spans="2:7" x14ac:dyDescent="0.2">
      <c r="B440" s="50" t="s">
        <v>5</v>
      </c>
      <c r="C440" s="76">
        <f>DRAMA!$W$86</f>
        <v>43799</v>
      </c>
      <c r="D440" s="131">
        <f ca="1">DRAMA!$V$88</f>
        <v>0.29166666666666669</v>
      </c>
      <c r="E440" s="66">
        <f ca="1">INDIRECT("DRAMA!W88")</f>
        <v>0</v>
      </c>
      <c r="F440" s="88">
        <f ca="1">INDIRECT("DRAMA!X88")</f>
        <v>0</v>
      </c>
      <c r="G440" s="58" t="str">
        <f ca="1">DRAMA!$Y$88</f>
        <v>00:00</v>
      </c>
    </row>
    <row r="441" spans="2:7" x14ac:dyDescent="0.2">
      <c r="C441" s="76">
        <f>DRAMA!$W$86</f>
        <v>43799</v>
      </c>
      <c r="D441" s="131">
        <f ca="1">DRAMA!$V$89</f>
        <v>0.29166666666666669</v>
      </c>
      <c r="E441" s="66" t="str">
        <f ca="1">INDIRECT("DRAMA!W89")</f>
        <v>SAIMIR</v>
      </c>
      <c r="F441" s="88">
        <f ca="1">INDIRECT("DRAMA!X89")</f>
        <v>88</v>
      </c>
      <c r="G441" s="58" t="str">
        <f ca="1">DRAMA!$Y$89</f>
        <v>01:30</v>
      </c>
    </row>
    <row r="442" spans="2:7" x14ac:dyDescent="0.2">
      <c r="C442" s="76">
        <f>DRAMA!$W$86</f>
        <v>43799</v>
      </c>
      <c r="D442" s="131">
        <f ca="1">DRAMA!$V$90</f>
        <v>0.35416666666666669</v>
      </c>
      <c r="E442" s="66" t="str">
        <f ca="1">INDIRECT("DRAMA!W90")</f>
        <v>FEW GOOD MEN, A</v>
      </c>
      <c r="F442" s="88">
        <f ca="1">INDIRECT("DRAMA!X90")</f>
        <v>133</v>
      </c>
      <c r="G442" s="58" t="str">
        <f ca="1">DRAMA!$Y$90</f>
        <v>02:15</v>
      </c>
    </row>
    <row r="443" spans="2:7" x14ac:dyDescent="0.2">
      <c r="C443" s="76">
        <f>DRAMA!$W$86</f>
        <v>43799</v>
      </c>
      <c r="D443" s="131">
        <f ca="1">DRAMA!$V$91</f>
        <v>0.44791666666666669</v>
      </c>
      <c r="E443" s="66" t="str">
        <f ca="1">INDIRECT("DRAMA!W91")</f>
        <v xml:space="preserve">KNIFE THAT KILLED ME, THE </v>
      </c>
      <c r="F443" s="88">
        <f ca="1">INDIRECT("DRAMA!X91")</f>
        <v>101</v>
      </c>
      <c r="G443" s="58" t="str">
        <f ca="1">DRAMA!$Y$91</f>
        <v>01:45</v>
      </c>
    </row>
    <row r="444" spans="2:7" x14ac:dyDescent="0.2">
      <c r="C444" s="76">
        <f>DRAMA!$W$86</f>
        <v>43799</v>
      </c>
      <c r="D444" s="131">
        <f ca="1">DRAMA!$V$92</f>
        <v>0.52083333333333337</v>
      </c>
      <c r="E444" s="66" t="str">
        <f ca="1">INDIRECT("DRAMA!W92")</f>
        <v>ROAD WITHIN, THE</v>
      </c>
      <c r="F444" s="88">
        <f ca="1">INDIRECT("DRAMA!X92")</f>
        <v>97</v>
      </c>
      <c r="G444" s="58" t="str">
        <f ca="1">DRAMA!$Y$92</f>
        <v>01:40</v>
      </c>
    </row>
    <row r="445" spans="2:7" x14ac:dyDescent="0.2">
      <c r="C445" s="76">
        <f>DRAMA!$W$86</f>
        <v>43799</v>
      </c>
      <c r="D445" s="131">
        <f ca="1">DRAMA!$V$93</f>
        <v>0.59027777777777779</v>
      </c>
      <c r="E445" s="66" t="str">
        <f ca="1">INDIRECT("DRAMA!W93")</f>
        <v>KID LIKE JAKE, A</v>
      </c>
      <c r="F445" s="88">
        <f ca="1">INDIRECT("DRAMA!X93")</f>
        <v>86</v>
      </c>
      <c r="G445" s="58" t="str">
        <f ca="1">DRAMA!$Y$93</f>
        <v>01:30</v>
      </c>
    </row>
    <row r="446" spans="2:7" x14ac:dyDescent="0.2">
      <c r="C446" s="76">
        <f>DRAMA!$W$86</f>
        <v>43799</v>
      </c>
      <c r="D446" s="131">
        <f ca="1">DRAMA!$V$94</f>
        <v>0.65277777777777779</v>
      </c>
      <c r="E446" s="66" t="str">
        <f ca="1">INDIRECT("DRAMA!W94")</f>
        <v>WRECKERS</v>
      </c>
      <c r="F446" s="88">
        <f ca="1">INDIRECT("DRAMA!X94")</f>
        <v>82</v>
      </c>
      <c r="G446" s="58" t="str">
        <f ca="1">DRAMA!$Y$94</f>
        <v>01:25</v>
      </c>
    </row>
    <row r="447" spans="2:7" x14ac:dyDescent="0.2">
      <c r="C447" s="76">
        <f>DRAMA!$W$86</f>
        <v>43799</v>
      </c>
      <c r="D447" s="131">
        <f ca="1">DRAMA!$V$95</f>
        <v>0.71180555555555558</v>
      </c>
      <c r="E447" s="66" t="str">
        <f ca="1">INDIRECT("DRAMA!W95")</f>
        <v>UNDER THE SKIN</v>
      </c>
      <c r="F447" s="88">
        <f ca="1">INDIRECT("DRAMA!X95")</f>
        <v>104</v>
      </c>
      <c r="G447" s="58" t="str">
        <f ca="1">DRAMA!$Y$95</f>
        <v>01:45</v>
      </c>
    </row>
    <row r="448" spans="2:7" x14ac:dyDescent="0.2">
      <c r="C448" s="76">
        <f>DRAMA!$W$86</f>
        <v>43799</v>
      </c>
      <c r="D448" s="131">
        <f ca="1">DRAMA!$V$96</f>
        <v>0.78472222222222221</v>
      </c>
      <c r="E448" s="66" t="str">
        <f ca="1">INDIRECT("DRAMA!W96")</f>
        <v>WARM BODIES</v>
      </c>
      <c r="F448" s="88">
        <f ca="1">INDIRECT("DRAMA!X96")</f>
        <v>96</v>
      </c>
      <c r="G448" s="58" t="str">
        <f ca="1">DRAMA!$Y$96</f>
        <v>01:40</v>
      </c>
    </row>
    <row r="449" spans="2:7" x14ac:dyDescent="0.2">
      <c r="C449" s="124">
        <f>DRAMA!$W$86</f>
        <v>43799</v>
      </c>
      <c r="D449" s="136">
        <f>DRAMA!$V$97</f>
        <v>0.85416666666666663</v>
      </c>
      <c r="E449" s="122" t="str">
        <f ca="1">INDIRECT("DRAMA!W97")</f>
        <v>BEFORE WE GO</v>
      </c>
      <c r="F449" s="123">
        <f ca="1">INDIRECT("DRAMA!X97")</f>
        <v>92</v>
      </c>
      <c r="G449" s="58" t="str">
        <f ca="1">DRAMA!$Y$97</f>
        <v>01:35</v>
      </c>
    </row>
    <row r="450" spans="2:7" x14ac:dyDescent="0.2">
      <c r="C450" s="76">
        <f>DRAMA!$W$86</f>
        <v>43799</v>
      </c>
      <c r="D450" s="131">
        <f ca="1">DRAMA!$V$98</f>
        <v>0.92013888888888884</v>
      </c>
      <c r="E450" s="66" t="str">
        <f ca="1">INDIRECT("DRAMA!W98")</f>
        <v>DEVIL'S OWN, THE (1997)</v>
      </c>
      <c r="F450" s="88">
        <f ca="1">INDIRECT("DRAMA!X98")</f>
        <v>107</v>
      </c>
      <c r="G450" s="58" t="str">
        <f ca="1">DRAMA!$Y$98</f>
        <v>01:50</v>
      </c>
    </row>
    <row r="451" spans="2:7" x14ac:dyDescent="0.2">
      <c r="C451" s="76">
        <f>DRAMA!$W$86</f>
        <v>43799</v>
      </c>
      <c r="D451" s="131">
        <f ca="1">DRAMA!$V$99</f>
        <v>0.99652777777777768</v>
      </c>
      <c r="E451" s="66" t="str">
        <f ca="1">INDIRECT("DRAMA!W99")</f>
        <v>SPRING BREAKERS</v>
      </c>
      <c r="F451" s="88">
        <f ca="1">INDIRECT("DRAMA!X99")</f>
        <v>91</v>
      </c>
      <c r="G451" s="58" t="str">
        <f ca="1">DRAMA!$Y$99</f>
        <v>01:35</v>
      </c>
    </row>
    <row r="452" spans="2:7" x14ac:dyDescent="0.2">
      <c r="C452" s="76">
        <f>DRAMA!$W$86</f>
        <v>43799</v>
      </c>
      <c r="D452" s="131">
        <f ca="1">DRAMA!$V$100</f>
        <v>6.25E-2</v>
      </c>
      <c r="E452" s="66" t="str">
        <f ca="1">INDIRECT("DRAMA!W100")</f>
        <v>NEL MIO AMORE</v>
      </c>
      <c r="F452" s="88">
        <f ca="1">INDIRECT("DRAMA!X100")</f>
        <v>92</v>
      </c>
      <c r="G452" s="58" t="str">
        <f ca="1">DRAMA!$Y$100</f>
        <v>01:35</v>
      </c>
    </row>
    <row r="453" spans="2:7" x14ac:dyDescent="0.2">
      <c r="C453" s="76">
        <f>DRAMA!$W$86</f>
        <v>43799</v>
      </c>
      <c r="D453" s="131">
        <f ca="1">DRAMA!$V$101</f>
        <v>0.12847222222222221</v>
      </c>
      <c r="E453" s="66" t="str">
        <f ca="1">INDIRECT("DRAMA!W101")</f>
        <v>SOMEWHERE IN PALILULA</v>
      </c>
      <c r="F453" s="88">
        <f ca="1">INDIRECT("DRAMA!X101")</f>
        <v>136</v>
      </c>
      <c r="G453" s="58" t="str">
        <f ca="1">DRAMA!$Y$101</f>
        <v>02:20</v>
      </c>
    </row>
    <row r="454" spans="2:7" ht="13.5" thickBot="1" x14ac:dyDescent="0.25">
      <c r="B454" s="70"/>
      <c r="C454" s="74">
        <f>DRAMA!$W$86</f>
        <v>43799</v>
      </c>
      <c r="D454" s="130">
        <f ca="1">DRAMA!$V$102</f>
        <v>0.22569444444444442</v>
      </c>
      <c r="E454" s="63" t="str">
        <f ca="1">INDIRECT("DRAMA!W102")</f>
        <v>NORTH &amp; SOUTH: THE BATTLE OF NEW MARKET</v>
      </c>
      <c r="F454" s="87">
        <f ca="1">INDIRECT("DRAMA!X102")</f>
        <v>92</v>
      </c>
      <c r="G454" s="58" t="str">
        <f ca="1">DRAMA!$Y$102</f>
        <v>01:35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DE6C4-2A2A-46ED-B2F5-623510F5AD80}">
  <sheetPr codeName="Sheet9"/>
  <dimension ref="A1:S454"/>
  <sheetViews>
    <sheetView showZeros="0" workbookViewId="0">
      <selection sqref="A1:XFD1048576"/>
    </sheetView>
  </sheetViews>
  <sheetFormatPr defaultColWidth="9.140625" defaultRowHeight="12.75" x14ac:dyDescent="0.2"/>
  <cols>
    <col min="1" max="1" width="1.42578125" style="50" customWidth="1"/>
    <col min="2" max="2" width="10.28515625" style="50" customWidth="1"/>
    <col min="3" max="3" width="10.140625" style="50" customWidth="1"/>
    <col min="4" max="4" width="8.140625" style="126" bestFit="1" customWidth="1"/>
    <col min="5" max="5" width="31.42578125" style="51" customWidth="1"/>
    <col min="6" max="6" width="9.28515625" style="51" bestFit="1" customWidth="1"/>
    <col min="7" max="7" width="6.85546875" style="67" customWidth="1"/>
    <col min="8" max="8" width="8.140625" style="50" bestFit="1" customWidth="1"/>
    <col min="9" max="9" width="31.42578125" style="50" customWidth="1"/>
    <col min="10" max="10" width="9.28515625" style="50" bestFit="1" customWidth="1"/>
    <col min="11" max="11" width="6.85546875" style="50" customWidth="1"/>
    <col min="12" max="12" width="8.140625" style="50" bestFit="1" customWidth="1"/>
    <col min="13" max="13" width="31.42578125" style="50" customWidth="1"/>
    <col min="14" max="14" width="9.28515625" style="50" bestFit="1" customWidth="1"/>
    <col min="15" max="15" width="6.85546875" style="50" customWidth="1"/>
    <col min="16" max="16" width="8.140625" style="50" bestFit="1" customWidth="1"/>
    <col min="17" max="17" width="31.42578125" style="50" customWidth="1"/>
    <col min="18" max="18" width="9.28515625" style="50" bestFit="1" customWidth="1"/>
    <col min="19" max="19" width="6.85546875" style="50" customWidth="1"/>
    <col min="20" max="16384" width="9.140625" style="50"/>
  </cols>
  <sheetData>
    <row r="1" spans="1:19" ht="7.5" customHeight="1" thickBot="1" x14ac:dyDescent="0.25"/>
    <row r="2" spans="1:19" ht="18" customHeight="1" thickBot="1" x14ac:dyDescent="0.35">
      <c r="B2"/>
      <c r="C2"/>
      <c r="D2" s="92" t="str">
        <f>PREMIERE!$B$2</f>
        <v>FILM1 PREMIERE - NOVEMBER '19</v>
      </c>
      <c r="E2" s="146"/>
      <c r="F2" s="147"/>
      <c r="G2"/>
      <c r="H2" s="94" t="str">
        <f>ACTION!$B$2</f>
        <v>FILM1 ACTION - NOVEMBER '19</v>
      </c>
      <c r="I2" s="144"/>
      <c r="J2" s="145"/>
      <c r="K2"/>
      <c r="L2" s="179" t="str">
        <f>FAMILY!$B$2</f>
        <v>FILM1 FAMILY - NOVEMBER '19</v>
      </c>
      <c r="M2" s="184"/>
      <c r="N2" s="185"/>
      <c r="O2"/>
      <c r="P2" s="142" t="str">
        <f>DRAMA!$B$2</f>
        <v>FILM1 DRAMA - NOVEMBER '19</v>
      </c>
      <c r="Q2" s="143"/>
      <c r="R2" s="31"/>
    </row>
    <row r="4" spans="1:19" x14ac:dyDescent="0.2">
      <c r="A4" s="52"/>
      <c r="B4" s="53" t="s">
        <v>12</v>
      </c>
      <c r="C4" s="53" t="s">
        <v>9</v>
      </c>
      <c r="D4" s="194" t="s">
        <v>8</v>
      </c>
      <c r="E4" s="195" t="s">
        <v>10</v>
      </c>
      <c r="F4" s="196" t="s">
        <v>11</v>
      </c>
      <c r="G4" s="54"/>
      <c r="H4" s="194" t="s">
        <v>8</v>
      </c>
      <c r="I4" s="195" t="s">
        <v>10</v>
      </c>
      <c r="J4" s="195" t="s">
        <v>11</v>
      </c>
      <c r="K4" s="54"/>
      <c r="L4" s="194" t="s">
        <v>8</v>
      </c>
      <c r="M4" s="195" t="s">
        <v>10</v>
      </c>
      <c r="N4" s="196" t="s">
        <v>11</v>
      </c>
      <c r="O4" s="54"/>
      <c r="P4" s="194" t="s">
        <v>8</v>
      </c>
      <c r="Q4" s="195" t="s">
        <v>10</v>
      </c>
      <c r="R4" s="196" t="s">
        <v>11</v>
      </c>
      <c r="S4" s="54"/>
    </row>
    <row r="5" spans="1:19" x14ac:dyDescent="0.2">
      <c r="B5" s="50" t="s">
        <v>4</v>
      </c>
      <c r="C5" s="65">
        <f>PREMIERE!$S$6</f>
        <v>43770</v>
      </c>
      <c r="D5" s="131">
        <f ca="1">PREMIERE!$R$8</f>
        <v>0.27083333333333326</v>
      </c>
      <c r="E5" s="66" t="str">
        <f ca="1">INDIRECT("PREMIERE!S8")</f>
        <v>CODE NAME: THE CLEANER</v>
      </c>
      <c r="F5" s="88">
        <f ca="1">INDIRECT("PREMIERE!T8")</f>
        <v>88</v>
      </c>
      <c r="G5" s="67" t="str">
        <f ca="1">PREMIERE!$U$8</f>
        <v>01:30</v>
      </c>
      <c r="H5" s="131">
        <f ca="1">ACTION!$R$8</f>
        <v>0.27083333333333337</v>
      </c>
      <c r="I5" s="66">
        <f ca="1">INDIRECT("ACTION!S8")</f>
        <v>0</v>
      </c>
      <c r="J5" s="66">
        <f ca="1">INDIRECT("ACTION!T8")</f>
        <v>0</v>
      </c>
      <c r="K5" s="67" t="str">
        <f ca="1">ACTION!$U$8</f>
        <v>00:00</v>
      </c>
      <c r="L5" s="163">
        <f ca="1">FAMILY!$R$8</f>
        <v>0.29166666666666669</v>
      </c>
      <c r="M5" s="66" t="str">
        <f ca="1">INDIRECT("FAMILY!S8")</f>
        <v>ROCK SLYDE</v>
      </c>
      <c r="N5" s="88">
        <f ca="1">INDIRECT("FAMILY!T8")</f>
        <v>83</v>
      </c>
      <c r="O5" s="67" t="str">
        <f ca="1">FAMILY!$U$8</f>
        <v>01:25</v>
      </c>
      <c r="P5" s="131">
        <f ca="1">DRAMA!$R$8</f>
        <v>0.29166666666666669</v>
      </c>
      <c r="Q5" s="66">
        <f ca="1">INDIRECT("DRAMA!S8")</f>
        <v>0</v>
      </c>
      <c r="R5" s="88">
        <f ca="1">INDIRECT("DRAMA!T8")</f>
        <v>0</v>
      </c>
      <c r="S5" s="67" t="str">
        <f ca="1">DRAMA!$U$8</f>
        <v>00:00</v>
      </c>
    </row>
    <row r="6" spans="1:19" x14ac:dyDescent="0.2">
      <c r="C6" s="68">
        <f>PREMIERE!$S$6</f>
        <v>43770</v>
      </c>
      <c r="D6" s="128">
        <f ca="1">PREMIERE!$R$9</f>
        <v>0.33333333333333326</v>
      </c>
      <c r="E6" s="57" t="str">
        <f ca="1">INDIRECT("PREMIERE!S9")</f>
        <v>CITIZEN JANE</v>
      </c>
      <c r="F6" s="85">
        <f ca="1">INDIRECT("PREMIERE!T9")</f>
        <v>86</v>
      </c>
      <c r="G6" s="67" t="str">
        <f ca="1">PREMIERE!$U$9</f>
        <v>01:30</v>
      </c>
      <c r="H6" s="128">
        <f ca="1">ACTION!$R$9</f>
        <v>0.27083333333333337</v>
      </c>
      <c r="I6" s="57" t="str">
        <f ca="1">INDIRECT("ACTION!S9")</f>
        <v>BANGKOK BOUND</v>
      </c>
      <c r="J6" s="57">
        <f ca="1">INDIRECT("ACTION!T9")</f>
        <v>91</v>
      </c>
      <c r="K6" s="67" t="str">
        <f ca="1">ACTION!$U$9</f>
        <v>01:35</v>
      </c>
      <c r="L6" s="157">
        <f ca="1">FAMILY!$R$9</f>
        <v>0.35069444444444448</v>
      </c>
      <c r="M6" s="57" t="str">
        <f ca="1">INDIRECT("FAMILY!S9")</f>
        <v>YEAR DOLLY PARTON WAS MY MOM, THE</v>
      </c>
      <c r="N6" s="85">
        <f ca="1">INDIRECT("FAMILY!T9")</f>
        <v>91</v>
      </c>
      <c r="O6" s="67" t="str">
        <f ca="1">FAMILY!$U$9</f>
        <v>01:35</v>
      </c>
      <c r="P6" s="128">
        <f ca="1">DRAMA!$R$9</f>
        <v>0.29166666666666669</v>
      </c>
      <c r="Q6" s="57" t="str">
        <f ca="1">INDIRECT("DRAMA!S9")</f>
        <v>SAIMIR</v>
      </c>
      <c r="R6" s="85">
        <f ca="1">INDIRECT("DRAMA!T9")</f>
        <v>88</v>
      </c>
      <c r="S6" s="67" t="str">
        <f ca="1">DRAMA!$U$9</f>
        <v>01:30</v>
      </c>
    </row>
    <row r="7" spans="1:19" x14ac:dyDescent="0.2">
      <c r="C7" s="68">
        <f>PREMIERE!$S$6</f>
        <v>43770</v>
      </c>
      <c r="D7" s="128">
        <f ca="1">PREMIERE!$R$10</f>
        <v>0.39583333333333326</v>
      </c>
      <c r="E7" s="57" t="str">
        <f ca="1">INDIRECT("PREMIERE!S10")</f>
        <v>WAR FLOWERS</v>
      </c>
      <c r="F7" s="85">
        <f ca="1">INDIRECT("PREMIERE!T10")</f>
        <v>96</v>
      </c>
      <c r="G7" s="67" t="str">
        <f ca="1">PREMIERE!$U$10</f>
        <v>01:40</v>
      </c>
      <c r="H7" s="128">
        <f ca="1">ACTION!$R$10</f>
        <v>0.33680555555555558</v>
      </c>
      <c r="I7" s="57" t="str">
        <f ca="1">INDIRECT("ACTION!S10")</f>
        <v>TAKEDOWN</v>
      </c>
      <c r="J7" s="57">
        <f ca="1">INDIRECT("ACTION!T10")</f>
        <v>93</v>
      </c>
      <c r="K7" s="67" t="str">
        <f ca="1">ACTION!$U$10</f>
        <v>01:35</v>
      </c>
      <c r="L7" s="157">
        <f ca="1">FAMILY!$R$10</f>
        <v>0.41666666666666669</v>
      </c>
      <c r="M7" s="57" t="str">
        <f ca="1">INDIRECT("FAMILY!S10")</f>
        <v>CAYMAN WENT</v>
      </c>
      <c r="N7" s="85">
        <f ca="1">INDIRECT("FAMILY!T10")</f>
        <v>88</v>
      </c>
      <c r="O7" s="67" t="str">
        <f ca="1">FAMILY!$U$10</f>
        <v>01:30</v>
      </c>
      <c r="P7" s="128">
        <f ca="1">DRAMA!$R$10</f>
        <v>0.35416666666666669</v>
      </c>
      <c r="Q7" s="57" t="str">
        <f ca="1">INDIRECT("DRAMA!S10")</f>
        <v>FEW GOOD MEN, A</v>
      </c>
      <c r="R7" s="85">
        <f ca="1">INDIRECT("DRAMA!T10")</f>
        <v>133</v>
      </c>
      <c r="S7" s="67" t="str">
        <f ca="1">DRAMA!$U$10</f>
        <v>02:15</v>
      </c>
    </row>
    <row r="8" spans="1:19" x14ac:dyDescent="0.2">
      <c r="C8" s="68">
        <f>PREMIERE!$S$6</f>
        <v>43770</v>
      </c>
      <c r="D8" s="128">
        <f ca="1">PREMIERE!$R$11</f>
        <v>0.46527777777777768</v>
      </c>
      <c r="E8" s="57" t="str">
        <f ca="1">INDIRECT("PREMIERE!S11")</f>
        <v>HOW I GOT LOST</v>
      </c>
      <c r="F8" s="85">
        <f ca="1">INDIRECT("PREMIERE!T11")</f>
        <v>86</v>
      </c>
      <c r="G8" s="67" t="str">
        <f ca="1">PREMIERE!$U$11</f>
        <v>01:30</v>
      </c>
      <c r="H8" s="128">
        <f ca="1">ACTION!$R$11</f>
        <v>0.40277777777777779</v>
      </c>
      <c r="I8" s="57" t="str">
        <f ca="1">INDIRECT("ACTION!S11")</f>
        <v>REDIRECTED</v>
      </c>
      <c r="J8" s="57">
        <f ca="1">INDIRECT("ACTION!T11")</f>
        <v>96</v>
      </c>
      <c r="K8" s="67" t="str">
        <f ca="1">ACTION!$U$11</f>
        <v>01:40</v>
      </c>
      <c r="L8" s="157">
        <f ca="1">FAMILY!$R$11</f>
        <v>0.47916666666666669</v>
      </c>
      <c r="M8" s="57" t="str">
        <f ca="1">INDIRECT("FAMILY!S11")</f>
        <v>ONLY YOU (1994)</v>
      </c>
      <c r="N8" s="85">
        <f ca="1">INDIRECT("FAMILY!T11")</f>
        <v>106</v>
      </c>
      <c r="O8" s="67" t="str">
        <f ca="1">FAMILY!$U$11</f>
        <v>01:50</v>
      </c>
      <c r="P8" s="128">
        <f ca="1">DRAMA!$R$11</f>
        <v>0.44791666666666669</v>
      </c>
      <c r="Q8" s="57" t="str">
        <f ca="1">INDIRECT("DRAMA!S11")</f>
        <v xml:space="preserve">KNIFE THAT KILLED ME, THE </v>
      </c>
      <c r="R8" s="85">
        <f ca="1">INDIRECT("DRAMA!T11")</f>
        <v>101</v>
      </c>
      <c r="S8" s="67" t="str">
        <f ca="1">DRAMA!$U$11</f>
        <v>01:45</v>
      </c>
    </row>
    <row r="9" spans="1:19" x14ac:dyDescent="0.2">
      <c r="C9" s="68">
        <f>PREMIERE!$S$6</f>
        <v>43770</v>
      </c>
      <c r="D9" s="128">
        <f ca="1">PREMIERE!$R$12</f>
        <v>0.52777777777777768</v>
      </c>
      <c r="E9" s="57" t="str">
        <f ca="1">INDIRECT("PREMIERE!S12")</f>
        <v>REMEMBRANCE</v>
      </c>
      <c r="F9" s="85">
        <f ca="1">INDIRECT("PREMIERE!T12")</f>
        <v>107</v>
      </c>
      <c r="G9" s="67" t="str">
        <f ca="1">PREMIERE!$U$12</f>
        <v>01:50</v>
      </c>
      <c r="H9" s="128">
        <f ca="1">ACTION!$R$12</f>
        <v>0.47222222222222221</v>
      </c>
      <c r="I9" s="57" t="str">
        <f ca="1">INDIRECT("ACTION!S12")</f>
        <v>RULES OF ENGAGEMENT, THE</v>
      </c>
      <c r="J9" s="57">
        <f ca="1">INDIRECT("ACTION!T12")</f>
        <v>122</v>
      </c>
      <c r="K9" s="67" t="str">
        <f ca="1">ACTION!$U$12</f>
        <v>02:05</v>
      </c>
      <c r="L9" s="157">
        <f ca="1">FAMILY!$R$12</f>
        <v>0.55555555555555558</v>
      </c>
      <c r="M9" s="57" t="str">
        <f ca="1">INDIRECT("FAMILY!S12")</f>
        <v>AMERICAN IN CHINA, AN</v>
      </c>
      <c r="N9" s="85">
        <f ca="1">INDIRECT("FAMILY!T12")</f>
        <v>86</v>
      </c>
      <c r="O9" s="67" t="str">
        <f ca="1">FAMILY!$U$12</f>
        <v>01:30</v>
      </c>
      <c r="P9" s="128">
        <f ca="1">DRAMA!$R$12</f>
        <v>0.52083333333333337</v>
      </c>
      <c r="Q9" s="57" t="str">
        <f ca="1">INDIRECT("DRAMA!S12")</f>
        <v>ROAD WITHIN, THE</v>
      </c>
      <c r="R9" s="85">
        <f ca="1">INDIRECT("DRAMA!T12")</f>
        <v>97</v>
      </c>
      <c r="S9" s="67" t="str">
        <f ca="1">DRAMA!$U$12</f>
        <v>01:40</v>
      </c>
    </row>
    <row r="10" spans="1:19" x14ac:dyDescent="0.2">
      <c r="C10" s="68">
        <f>PREMIERE!$S$6</f>
        <v>43770</v>
      </c>
      <c r="D10" s="128">
        <f ca="1">PREMIERE!$R$13</f>
        <v>0.60416666666666663</v>
      </c>
      <c r="E10" s="57" t="str">
        <f ca="1">INDIRECT("PREMIERE!S13")</f>
        <v>COMET</v>
      </c>
      <c r="F10" s="85">
        <f ca="1">INDIRECT("PREMIERE!T13")</f>
        <v>88</v>
      </c>
      <c r="G10" s="67" t="str">
        <f ca="1">PREMIERE!$U$13</f>
        <v>01:30</v>
      </c>
      <c r="H10" s="128">
        <f ca="1">ACTION!$R$13</f>
        <v>0.55902777777777779</v>
      </c>
      <c r="I10" s="57" t="str">
        <f ca="1">INDIRECT("ACTION!S13")</f>
        <v>AVENTURES EXTRAORDINAIRES D'ADÈLE BLANC-SEC, LES</v>
      </c>
      <c r="J10" s="57">
        <f ca="1">INDIRECT("ACTION!T13")</f>
        <v>103</v>
      </c>
      <c r="K10" s="67" t="str">
        <f ca="1">ACTION!$U$13</f>
        <v>01:45</v>
      </c>
      <c r="L10" s="157">
        <f ca="1">FAMILY!$R$13</f>
        <v>0.61805555555555558</v>
      </c>
      <c r="M10" s="57" t="str">
        <f ca="1">INDIRECT("FAMILY!S13")</f>
        <v>RAT RACE</v>
      </c>
      <c r="N10" s="85">
        <f ca="1">INDIRECT("FAMILY!T13")</f>
        <v>108</v>
      </c>
      <c r="O10" s="67" t="str">
        <f ca="1">FAMILY!$U$13</f>
        <v>01:50</v>
      </c>
      <c r="P10" s="128">
        <f ca="1">DRAMA!$R$13</f>
        <v>0.59027777777777779</v>
      </c>
      <c r="Q10" s="57" t="str">
        <f ca="1">INDIRECT("DRAMA!S13")</f>
        <v>TWENTY TWENTY-FOUR</v>
      </c>
      <c r="R10" s="85">
        <f ca="1">INDIRECT("DRAMA!T13")</f>
        <v>88</v>
      </c>
      <c r="S10" s="67" t="str">
        <f ca="1">DRAMA!$U$13</f>
        <v>01:30</v>
      </c>
    </row>
    <row r="11" spans="1:19" x14ac:dyDescent="0.2">
      <c r="C11" s="68">
        <f>PREMIERE!$S$6</f>
        <v>43770</v>
      </c>
      <c r="D11" s="128">
        <f ca="1">PREMIERE!$R$14</f>
        <v>0.66666666666666663</v>
      </c>
      <c r="E11" s="57" t="str">
        <f ca="1">INDIRECT("PREMIERE!S14")</f>
        <v>BEYOND THE SKY</v>
      </c>
      <c r="F11" s="85">
        <f ca="1">INDIRECT("PREMIERE!T14")</f>
        <v>81</v>
      </c>
      <c r="G11" s="67" t="str">
        <f ca="1">PREMIERE!$U$14</f>
        <v>01:25</v>
      </c>
      <c r="H11" s="128">
        <f ca="1">ACTION!$R$14</f>
        <v>0.63194444444444442</v>
      </c>
      <c r="I11" s="57" t="str">
        <f ca="1">INDIRECT("ACTION!S14")</f>
        <v>FRENCH (LA)</v>
      </c>
      <c r="J11" s="57">
        <f ca="1">INDIRECT("ACTION!T14")</f>
        <v>131</v>
      </c>
      <c r="K11" s="67" t="str">
        <f ca="1">ACTION!$U$14</f>
        <v>02:15</v>
      </c>
      <c r="L11" s="157">
        <f ca="1">FAMILY!$R$14</f>
        <v>0.69444444444444442</v>
      </c>
      <c r="M11" s="57" t="str">
        <f ca="1">INDIRECT("FAMILY!S14")</f>
        <v>IT'S A DISASTER</v>
      </c>
      <c r="N11" s="85">
        <f ca="1">INDIRECT("FAMILY!T14")</f>
        <v>87</v>
      </c>
      <c r="O11" s="67" t="str">
        <f ca="1">FAMILY!$U$14</f>
        <v>01:30</v>
      </c>
      <c r="P11" s="128">
        <f ca="1">DRAMA!$R$14</f>
        <v>0.65277777777777779</v>
      </c>
      <c r="Q11" s="57" t="str">
        <f ca="1">INDIRECT("DRAMA!S14")</f>
        <v>WRECKERS</v>
      </c>
      <c r="R11" s="85">
        <f ca="1">INDIRECT("DRAMA!T14")</f>
        <v>82</v>
      </c>
      <c r="S11" s="67" t="str">
        <f ca="1">DRAMA!$U$14</f>
        <v>01:25</v>
      </c>
    </row>
    <row r="12" spans="1:19" x14ac:dyDescent="0.2">
      <c r="C12" s="68">
        <f>PREMIERE!$S$6</f>
        <v>43770</v>
      </c>
      <c r="D12" s="128">
        <f ca="1">PREMIERE!$R$15</f>
        <v>0.72569444444444442</v>
      </c>
      <c r="E12" s="57" t="str">
        <f ca="1">INDIRECT("PREMIERE!S15")</f>
        <v>GLOVES OFF</v>
      </c>
      <c r="F12" s="85">
        <f ca="1">INDIRECT("PREMIERE!T15")</f>
        <v>92</v>
      </c>
      <c r="G12" s="67" t="str">
        <f ca="1">PREMIERE!$U$15</f>
        <v>01:35</v>
      </c>
      <c r="H12" s="128">
        <f ca="1">ACTION!$R$15</f>
        <v>0.72569444444444442</v>
      </c>
      <c r="I12" s="57" t="str">
        <f ca="1">INDIRECT("ACTION!S15")</f>
        <v>BONE TOMAHAWK</v>
      </c>
      <c r="J12" s="57">
        <f ca="1">INDIRECT("ACTION!T15")</f>
        <v>127</v>
      </c>
      <c r="K12" s="67" t="str">
        <f ca="1">ACTION!$U$15</f>
        <v>02:10</v>
      </c>
      <c r="L12" s="157">
        <f ca="1">FAMILY!$R$15</f>
        <v>0.75694444444444442</v>
      </c>
      <c r="M12" s="57" t="str">
        <f ca="1">INDIRECT("FAMILY!S15")</f>
        <v>BANDSLAM</v>
      </c>
      <c r="N12" s="85">
        <f ca="1">INDIRECT("FAMILY!T15")</f>
        <v>108</v>
      </c>
      <c r="O12" s="67" t="str">
        <f ca="1">FAMILY!$U$15</f>
        <v>01:50</v>
      </c>
      <c r="P12" s="128">
        <f ca="1">DRAMA!$R$15</f>
        <v>0.71180555555555558</v>
      </c>
      <c r="Q12" s="57" t="str">
        <f ca="1">INDIRECT("DRAMA!S15")</f>
        <v>UNDER THE SKIN</v>
      </c>
      <c r="R12" s="85">
        <f ca="1">INDIRECT("DRAMA!T15")</f>
        <v>104</v>
      </c>
      <c r="S12" s="67" t="str">
        <f ca="1">DRAMA!$U$15</f>
        <v>01:45</v>
      </c>
    </row>
    <row r="13" spans="1:19" x14ac:dyDescent="0.2">
      <c r="C13" s="68">
        <f>PREMIERE!$S$6</f>
        <v>43770</v>
      </c>
      <c r="D13" s="128">
        <f ca="1">PREMIERE!$R$16</f>
        <v>0.79166666666666663</v>
      </c>
      <c r="E13" s="57" t="str">
        <f ca="1">INDIRECT("PREMIERE!S16")</f>
        <v>KID LIKE JAKE, A</v>
      </c>
      <c r="F13" s="85">
        <f ca="1">INDIRECT("PREMIERE!T16")</f>
        <v>86</v>
      </c>
      <c r="G13" s="67" t="str">
        <f ca="1">PREMIERE!$U$16</f>
        <v>01:30</v>
      </c>
      <c r="H13" s="128">
        <f ca="1">ACTION!$R$16</f>
        <v>0.81597222222222221</v>
      </c>
      <c r="I13" s="57" t="str">
        <f ca="1">INDIRECT("ACTION!S16")</f>
        <v>A BOUT PORTANT</v>
      </c>
      <c r="J13" s="57">
        <f ca="1">INDIRECT("ACTION!T16")</f>
        <v>81</v>
      </c>
      <c r="K13" s="67" t="str">
        <f ca="1">ACTION!$U$16</f>
        <v>01:25</v>
      </c>
      <c r="L13" s="186">
        <f>FAMILY!$R$16</f>
        <v>0.83333333333333337</v>
      </c>
      <c r="M13" s="107" t="str">
        <f ca="1">INDIRECT("FAMILY!S16")</f>
        <v>EXTRAORDINARY JOURNEY OF THE FAKIR, THE</v>
      </c>
      <c r="N13" s="108">
        <f ca="1">INDIRECT("FAMILY!T16")</f>
        <v>93</v>
      </c>
      <c r="O13" s="67" t="str">
        <f ca="1">FAMILY!$U$16</f>
        <v>01:35</v>
      </c>
      <c r="P13" s="128">
        <f ca="1">DRAMA!$R$16</f>
        <v>0.78472222222222221</v>
      </c>
      <c r="Q13" s="57" t="str">
        <f ca="1">INDIRECT("DRAMA!S16")</f>
        <v>WARM BODIES</v>
      </c>
      <c r="R13" s="85">
        <f ca="1">INDIRECT("DRAMA!T16")</f>
        <v>96</v>
      </c>
      <c r="S13" s="67" t="str">
        <f ca="1">DRAMA!$U$16</f>
        <v>01:40</v>
      </c>
    </row>
    <row r="14" spans="1:19" x14ac:dyDescent="0.2">
      <c r="C14" s="69">
        <f>PREMIERE!$S$6</f>
        <v>43770</v>
      </c>
      <c r="D14" s="129">
        <f>PREMIERE!$R$17</f>
        <v>0.85416666666666663</v>
      </c>
      <c r="E14" s="60" t="str">
        <f ca="1">INDIRECT("PREMIERE!S17")</f>
        <v>SOCIAL NETWORK, THE</v>
      </c>
      <c r="F14" s="86">
        <f ca="1">INDIRECT("PREMIERE!T17")</f>
        <v>120</v>
      </c>
      <c r="G14" s="67" t="str">
        <f ca="1">PREMIERE!$U$17</f>
        <v>02:00</v>
      </c>
      <c r="H14" s="140">
        <f>ACTION!$R$17</f>
        <v>0.875</v>
      </c>
      <c r="I14" s="97" t="str">
        <f ca="1">INDIRECT("ACTION!S17")</f>
        <v>PAINKILLERS</v>
      </c>
      <c r="J14" s="97">
        <f ca="1">INDIRECT("ACTION!T17")</f>
        <v>81</v>
      </c>
      <c r="K14" s="67" t="str">
        <f ca="1">ACTION!$U$17</f>
        <v>01:25</v>
      </c>
      <c r="L14" s="157">
        <f ca="1">FAMILY!$R$17</f>
        <v>0.89930555555555558</v>
      </c>
      <c r="M14" s="158" t="str">
        <f ca="1">INDIRECT("FAMILY!S17")</f>
        <v>HEAVY TRIP</v>
      </c>
      <c r="N14" s="159">
        <f ca="1">INDIRECT("FAMILY!T17")</f>
        <v>88</v>
      </c>
      <c r="O14" s="67" t="str">
        <f ca="1">FAMILY!$U$17</f>
        <v>01:30</v>
      </c>
      <c r="P14" s="135">
        <f>DRAMA!$R$17</f>
        <v>0.85416666666666663</v>
      </c>
      <c r="Q14" s="117" t="str">
        <f ca="1">INDIRECT("DRAMA!S17")</f>
        <v>COSMOPOLIS</v>
      </c>
      <c r="R14" s="118">
        <f ca="1">INDIRECT("DRAMA!T17")</f>
        <v>106</v>
      </c>
      <c r="S14" s="67" t="str">
        <f ca="1">DRAMA!$U$17</f>
        <v>01:50</v>
      </c>
    </row>
    <row r="15" spans="1:19" x14ac:dyDescent="0.2">
      <c r="C15" s="68">
        <f>PREMIERE!$S$6</f>
        <v>43770</v>
      </c>
      <c r="D15" s="128">
        <f ca="1">PREMIERE!$R$18</f>
        <v>0.9375</v>
      </c>
      <c r="E15" s="57" t="str">
        <f ca="1">INDIRECT("PREMIERE!S18")</f>
        <v>ROBIN HOOD</v>
      </c>
      <c r="F15" s="85">
        <f ca="1">INDIRECT("PREMIERE!T18")</f>
        <v>112</v>
      </c>
      <c r="G15" s="67" t="str">
        <f ca="1">PREMIERE!$U$18</f>
        <v>01:55</v>
      </c>
      <c r="H15" s="128">
        <f ca="1">ACTION!$R$18</f>
        <v>0.93402777777777779</v>
      </c>
      <c r="I15" s="57" t="str">
        <f ca="1">INDIRECT("ACTION!S18")</f>
        <v>BOARDING SCHOOL</v>
      </c>
      <c r="J15" s="57">
        <f ca="1">INDIRECT("ACTION!T18")</f>
        <v>108</v>
      </c>
      <c r="K15" s="67" t="str">
        <f ca="1">ACTION!$U$18</f>
        <v>01:50</v>
      </c>
      <c r="L15" s="157">
        <f ca="1">FAMILY!$R$18</f>
        <v>0.96180555555555558</v>
      </c>
      <c r="M15" s="57" t="str">
        <f ca="1">INDIRECT("FAMILY!S18")</f>
        <v>BITE THE BULLET</v>
      </c>
      <c r="N15" s="85">
        <f ca="1">INDIRECT("FAMILY!T18")</f>
        <v>126</v>
      </c>
      <c r="O15" s="67" t="str">
        <f ca="1">FAMILY!$U$18</f>
        <v>02:10</v>
      </c>
      <c r="P15" s="128">
        <f ca="1">DRAMA!$R$18</f>
        <v>0.93055555555555558</v>
      </c>
      <c r="Q15" s="57" t="str">
        <f ca="1">INDIRECT("DRAMA!S18")</f>
        <v>JANE GOT A GUN</v>
      </c>
      <c r="R15" s="85">
        <f ca="1">INDIRECT("DRAMA!T18")</f>
        <v>94</v>
      </c>
      <c r="S15" s="67" t="str">
        <f ca="1">DRAMA!$U$18</f>
        <v>01:35</v>
      </c>
    </row>
    <row r="16" spans="1:19" x14ac:dyDescent="0.2">
      <c r="C16" s="68">
        <f>PREMIERE!$S$6</f>
        <v>43770</v>
      </c>
      <c r="D16" s="128">
        <f ca="1">PREMIERE!$R$19</f>
        <v>1.736111111111116E-2</v>
      </c>
      <c r="E16" s="57" t="str">
        <f ca="1">INDIRECT("PREMIERE!S19")</f>
        <v>FIGLIA MIA</v>
      </c>
      <c r="F16" s="85">
        <f ca="1">INDIRECT("PREMIERE!T19")</f>
        <v>94</v>
      </c>
      <c r="G16" s="67" t="str">
        <f ca="1">PREMIERE!$U$19</f>
        <v>01:35</v>
      </c>
      <c r="H16" s="128">
        <f ca="1">ACTION!$R$19</f>
        <v>1.0416666666666741E-2</v>
      </c>
      <c r="I16" s="212" t="str">
        <f ca="1">INDIRECT("ACTION!S19")</f>
        <v>SO YOUNG, SO SEXY</v>
      </c>
      <c r="J16" s="212">
        <f ca="1">INDIRECT("ACTION!T19")</f>
        <v>124</v>
      </c>
      <c r="K16" s="67" t="str">
        <f ca="1">ACTION!$U$19</f>
        <v>02:05</v>
      </c>
      <c r="L16" s="157">
        <f ca="1">FAMILY!$R$19</f>
        <v>5.2083333333333259E-2</v>
      </c>
      <c r="M16" s="57" t="str">
        <f ca="1">INDIRECT("FAMILY!S19")</f>
        <v>SINBAD AND THE EYE OF THE TIGER</v>
      </c>
      <c r="N16" s="85">
        <f ca="1">INDIRECT("FAMILY!T19")</f>
        <v>109</v>
      </c>
      <c r="O16" s="67" t="str">
        <f ca="1">FAMILY!$U$19</f>
        <v>01:50</v>
      </c>
      <c r="P16" s="128">
        <f ca="1">DRAMA!$R$19</f>
        <v>0.99652777777777779</v>
      </c>
      <c r="Q16" s="57" t="str">
        <f ca="1">INDIRECT("DRAMA!S19")</f>
        <v>WARSAW 1944</v>
      </c>
      <c r="R16" s="85">
        <f ca="1">INDIRECT("DRAMA!T19")</f>
        <v>121</v>
      </c>
      <c r="S16" s="67" t="str">
        <f ca="1">DRAMA!$U$19</f>
        <v>02:05</v>
      </c>
    </row>
    <row r="17" spans="2:19" x14ac:dyDescent="0.2">
      <c r="C17" s="68">
        <f>PREMIERE!$S$6</f>
        <v>43770</v>
      </c>
      <c r="D17" s="128">
        <f ca="1">PREMIERE!$R$20</f>
        <v>8.3333333333333384E-2</v>
      </c>
      <c r="E17" s="57" t="str">
        <f ca="1">INDIRECT("PREMIERE!S20")</f>
        <v>MACHINE, THE (KEW)</v>
      </c>
      <c r="F17" s="85">
        <f ca="1">INDIRECT("PREMIERE!T20")</f>
        <v>87</v>
      </c>
      <c r="G17" s="67" t="str">
        <f ca="1">PREMIERE!$U$20</f>
        <v>01:30</v>
      </c>
      <c r="H17" s="128">
        <f ca="1">ACTION!$R$20</f>
        <v>9.7222222222222307E-2</v>
      </c>
      <c r="I17" s="212" t="str">
        <f ca="1">INDIRECT("ACTION!S20")</f>
        <v>FUCKED &amp; DISORDERLY</v>
      </c>
      <c r="J17" s="212">
        <f ca="1">INDIRECT("ACTION!T20")</f>
        <v>138</v>
      </c>
      <c r="K17" s="67" t="str">
        <f ca="1">ACTION!$U$20</f>
        <v>02:20</v>
      </c>
      <c r="L17" s="157">
        <f ca="1">FAMILY!$R$20</f>
        <v>0.12847222222222215</v>
      </c>
      <c r="M17" s="57" t="str">
        <f ca="1">INDIRECT("FAMILY!S20")</f>
        <v>LOST HORIZON (1973)</v>
      </c>
      <c r="N17" s="85">
        <f ca="1">INDIRECT("FAMILY!T20")</f>
        <v>133</v>
      </c>
      <c r="O17" s="67" t="str">
        <f ca="1">FAMILY!$U$20</f>
        <v>02:15</v>
      </c>
      <c r="P17" s="128">
        <f ca="1">DRAMA!$R$20</f>
        <v>8.3333333333333259E-2</v>
      </c>
      <c r="Q17" s="57" t="str">
        <f ca="1">INDIRECT("DRAMA!S20")</f>
        <v>MALEFEMMENE</v>
      </c>
      <c r="R17" s="85">
        <f ca="1">INDIRECT("DRAMA!T20")</f>
        <v>91</v>
      </c>
      <c r="S17" s="67" t="str">
        <f ca="1">DRAMA!$U$20</f>
        <v>01:35</v>
      </c>
    </row>
    <row r="18" spans="2:19" x14ac:dyDescent="0.2">
      <c r="C18" s="68">
        <f>PREMIERE!$S$6</f>
        <v>43770</v>
      </c>
      <c r="D18" s="128">
        <f ca="1">PREMIERE!$R$21</f>
        <v>0.14583333333333337</v>
      </c>
      <c r="E18" s="57" t="str">
        <f ca="1">INDIRECT("PREMIERE!S21")</f>
        <v>COOLER, THE</v>
      </c>
      <c r="F18" s="85">
        <f ca="1">INDIRECT("PREMIERE!T21")</f>
        <v>98</v>
      </c>
      <c r="G18" s="67" t="str">
        <f ca="1">PREMIERE!$U$21</f>
        <v>01:40</v>
      </c>
      <c r="H18" s="128">
        <f ca="1">ACTION!$R$21</f>
        <v>0.19444444444444453</v>
      </c>
      <c r="I18" s="57" t="str">
        <f ca="1">INDIRECT("ACTION!S21")</f>
        <v>HANOVER STREET</v>
      </c>
      <c r="J18" s="57">
        <f ca="1">INDIRECT("ACTION!T21")</f>
        <v>106</v>
      </c>
      <c r="K18" s="67" t="str">
        <f ca="1">ACTION!$U$21</f>
        <v>01:50</v>
      </c>
      <c r="L18" s="157">
        <f ca="1">FAMILY!$R$21</f>
        <v>0.22222222222222215</v>
      </c>
      <c r="M18" s="57" t="str">
        <f ca="1">INDIRECT("FAMILY!S21")</f>
        <v>SIROCCO</v>
      </c>
      <c r="N18" s="85">
        <f ca="1">INDIRECT("FAMILY!T21")</f>
        <v>96</v>
      </c>
      <c r="O18" s="67" t="str">
        <f ca="1">FAMILY!$U$21</f>
        <v>01:40</v>
      </c>
      <c r="P18" s="128">
        <f ca="1">DRAMA!$R$21</f>
        <v>0.14930555555555547</v>
      </c>
      <c r="Q18" s="57" t="str">
        <f ca="1">INDIRECT("DRAMA!S21")</f>
        <v>ALL THAT JAZZ</v>
      </c>
      <c r="R18" s="85">
        <f ca="1">INDIRECT("DRAMA!T21")</f>
        <v>118</v>
      </c>
      <c r="S18" s="67" t="str">
        <f ca="1">DRAMA!$U$21</f>
        <v>02:00</v>
      </c>
    </row>
    <row r="19" spans="2:19" ht="13.5" thickBot="1" x14ac:dyDescent="0.25">
      <c r="B19" s="73"/>
      <c r="C19" s="74">
        <f>PREMIERE!$S$6</f>
        <v>43770</v>
      </c>
      <c r="D19" s="132">
        <f ca="1">PREMIERE!$R$22</f>
        <v>0.21527777777777779</v>
      </c>
      <c r="E19" s="75" t="str">
        <f ca="1">INDIRECT("PREMIERE!S22")</f>
        <v>PIERCING</v>
      </c>
      <c r="F19" s="89">
        <f ca="1">INDIRECT("PREMIERE!T22")</f>
        <v>79</v>
      </c>
      <c r="G19" s="67" t="str">
        <f ca="1">PREMIERE!$U$22</f>
        <v>01:20</v>
      </c>
      <c r="H19" s="132">
        <f ca="1">ACTION!$R$22</f>
        <v>0.27083333333333343</v>
      </c>
      <c r="I19" s="75">
        <f ca="1">INDIRECT("ACTION!S22")</f>
        <v>0</v>
      </c>
      <c r="J19" s="75">
        <f ca="1">INDIRECT("ACTION!T22")</f>
        <v>0</v>
      </c>
      <c r="K19" s="67" t="str">
        <f ca="1">ACTION!$U$22</f>
        <v>00:00</v>
      </c>
      <c r="L19" s="187">
        <f ca="1">FAMILY!$R$22</f>
        <v>0.29166666666666657</v>
      </c>
      <c r="M19" s="75">
        <f ca="1">INDIRECT("FAMILY!S22")</f>
        <v>0</v>
      </c>
      <c r="N19" s="89">
        <f ca="1">INDIRECT("FAMILY!T22")</f>
        <v>0</v>
      </c>
      <c r="O19" s="67" t="str">
        <f ca="1">FAMILY!$U$22</f>
        <v>00:00</v>
      </c>
      <c r="P19" s="132">
        <f ca="1">DRAMA!$R$22</f>
        <v>0.23263888888888878</v>
      </c>
      <c r="Q19" s="75" t="str">
        <f ca="1">INDIRECT("DRAMA!S22")</f>
        <v>LOST LOVE</v>
      </c>
      <c r="R19" s="89">
        <f ca="1">INDIRECT("DRAMA!T22")</f>
        <v>83</v>
      </c>
      <c r="S19" s="67" t="str">
        <f ca="1">DRAMA!$U$22</f>
        <v>01:25</v>
      </c>
    </row>
    <row r="20" spans="2:19" x14ac:dyDescent="0.2">
      <c r="B20" s="50" t="s">
        <v>5</v>
      </c>
      <c r="C20" s="76">
        <f>PREMIERE!$W$6</f>
        <v>43771</v>
      </c>
      <c r="D20" s="131">
        <f ca="1">PREMIERE!$V$8</f>
        <v>0.27083333333333326</v>
      </c>
      <c r="E20" s="66" t="str">
        <f ca="1">INDIRECT("PREMIERE!W8")</f>
        <v>CYBERBULLY</v>
      </c>
      <c r="F20" s="88">
        <f ca="1">INDIRECT("PREMIERE!X8")</f>
        <v>62</v>
      </c>
      <c r="G20" s="67" t="str">
        <f ca="1">PREMIERE!$Y$8</f>
        <v>01:05</v>
      </c>
      <c r="H20" s="131">
        <f ca="1">ACTION!$V$8</f>
        <v>0.27083333333333337</v>
      </c>
      <c r="I20" s="66" t="str">
        <f ca="1">INDIRECT("ACTION!W8")</f>
        <v>TOKAREV</v>
      </c>
      <c r="J20" s="66">
        <f ca="1">INDIRECT("ACTION!X8")</f>
        <v>96</v>
      </c>
      <c r="K20" s="67" t="str">
        <f ca="1">ACTION!$Y$8</f>
        <v>01:40</v>
      </c>
      <c r="L20" s="163">
        <f ca="1">FAMILY!$V$8</f>
        <v>0.29166666666666669</v>
      </c>
      <c r="M20" s="66" t="str">
        <f ca="1">INDIRECT("FAMILY!W8")</f>
        <v>TAD, THE LOST EXPLORER (NL)</v>
      </c>
      <c r="N20" s="88">
        <f ca="1">INDIRECT("FAMILY!X8")</f>
        <v>89</v>
      </c>
      <c r="O20" s="67" t="str">
        <f ca="1">FAMILY!$Y$8</f>
        <v>01:30</v>
      </c>
      <c r="P20" s="131">
        <f ca="1">DRAMA!$V$8</f>
        <v>0.29166666666666674</v>
      </c>
      <c r="Q20" s="66">
        <f ca="1">INDIRECT("DRAMA!W8")</f>
        <v>0</v>
      </c>
      <c r="R20" s="88">
        <f ca="1">INDIRECT("DRAMA!X8")</f>
        <v>0</v>
      </c>
      <c r="S20" s="67" t="str">
        <f ca="1">DRAMA!$Y$8</f>
        <v>00:00</v>
      </c>
    </row>
    <row r="21" spans="2:19" x14ac:dyDescent="0.2">
      <c r="C21" s="77">
        <f>PREMIERE!$W$6</f>
        <v>43771</v>
      </c>
      <c r="D21" s="128">
        <f ca="1">PREMIERE!$V$9</f>
        <v>0.31597222222222215</v>
      </c>
      <c r="E21" s="57" t="str">
        <f ca="1">INDIRECT("PREMIERE!W9")</f>
        <v xml:space="preserve">KNIFE THAT KILLED ME, THE </v>
      </c>
      <c r="F21" s="85">
        <f ca="1">INDIRECT("PREMIERE!X9")</f>
        <v>101</v>
      </c>
      <c r="G21" s="67" t="str">
        <f ca="1">PREMIERE!$Y$9</f>
        <v>01:45</v>
      </c>
      <c r="H21" s="128">
        <f ca="1">ACTION!$V$9</f>
        <v>0.34027777777777779</v>
      </c>
      <c r="I21" s="57" t="str">
        <f ca="1">INDIRECT("ACTION!W9")</f>
        <v>MACHINE, THE (KEW)</v>
      </c>
      <c r="J21" s="57">
        <f ca="1">INDIRECT("ACTION!X9")</f>
        <v>87</v>
      </c>
      <c r="K21" s="67" t="str">
        <f ca="1">ACTION!$Y$9</f>
        <v>01:30</v>
      </c>
      <c r="L21" s="157">
        <f ca="1">FAMILY!$V$9</f>
        <v>0.35416666666666669</v>
      </c>
      <c r="M21" s="57" t="str">
        <f ca="1">INDIRECT("FAMILY!W9")</f>
        <v>LA CH'TITE FAMILLE</v>
      </c>
      <c r="N21" s="85">
        <f ca="1">INDIRECT("FAMILY!X9")</f>
        <v>103</v>
      </c>
      <c r="O21" s="67" t="str">
        <f ca="1">FAMILY!$Y$9</f>
        <v>01:45</v>
      </c>
      <c r="P21" s="128">
        <f ca="1">DRAMA!$V$9</f>
        <v>0.29166666666666674</v>
      </c>
      <c r="Q21" s="57" t="str">
        <f ca="1">INDIRECT("DRAMA!W9")</f>
        <v>CHINA SYNDROME, THE</v>
      </c>
      <c r="R21" s="85">
        <f ca="1">INDIRECT("DRAMA!X9")</f>
        <v>118</v>
      </c>
      <c r="S21" s="67" t="str">
        <f ca="1">DRAMA!$Y$9</f>
        <v>02:00</v>
      </c>
    </row>
    <row r="22" spans="2:19" x14ac:dyDescent="0.2">
      <c r="C22" s="77">
        <f>PREMIERE!$W$6</f>
        <v>43771</v>
      </c>
      <c r="D22" s="128">
        <f ca="1">PREMIERE!$V$10</f>
        <v>0.38888888888888884</v>
      </c>
      <c r="E22" s="57" t="str">
        <f ca="1">INDIRECT("PREMIERE!W10")</f>
        <v>ROAD WITHIN, THE</v>
      </c>
      <c r="F22" s="85">
        <f ca="1">INDIRECT("PREMIERE!X10")</f>
        <v>97</v>
      </c>
      <c r="G22" s="67" t="str">
        <f ca="1">PREMIERE!$Y$10</f>
        <v>01:40</v>
      </c>
      <c r="H22" s="128">
        <f ca="1">ACTION!$V$10</f>
        <v>0.40277777777777779</v>
      </c>
      <c r="I22" s="57" t="str">
        <f ca="1">INDIRECT("ACTION!W10")</f>
        <v>ATLANTIS DOWN</v>
      </c>
      <c r="J22" s="57">
        <f ca="1">INDIRECT("ACTION!X10")</f>
        <v>86</v>
      </c>
      <c r="K22" s="67" t="str">
        <f ca="1">ACTION!$Y$10</f>
        <v>01:30</v>
      </c>
      <c r="L22" s="157">
        <f ca="1">FAMILY!$V$10</f>
        <v>0.42708333333333337</v>
      </c>
      <c r="M22" s="57" t="str">
        <f ca="1">INDIRECT("FAMILY!W10")</f>
        <v>GUIDO SUPERSTAR</v>
      </c>
      <c r="N22" s="85">
        <f ca="1">INDIRECT("FAMILY!X10")</f>
        <v>83</v>
      </c>
      <c r="O22" s="67" t="str">
        <f ca="1">FAMILY!$Y$10</f>
        <v>01:25</v>
      </c>
      <c r="P22" s="128">
        <f ca="1">DRAMA!$V$10</f>
        <v>0.37500000000000006</v>
      </c>
      <c r="Q22" s="57" t="str">
        <f ca="1">INDIRECT("DRAMA!W10")</f>
        <v>SOCIAL NETWORK, THE</v>
      </c>
      <c r="R22" s="85">
        <f ca="1">INDIRECT("DRAMA!X10")</f>
        <v>120</v>
      </c>
      <c r="S22" s="67" t="str">
        <f ca="1">DRAMA!$Y$10</f>
        <v>02:00</v>
      </c>
    </row>
    <row r="23" spans="2:19" x14ac:dyDescent="0.2">
      <c r="C23" s="77">
        <f>PREMIERE!$W$6</f>
        <v>43771</v>
      </c>
      <c r="D23" s="128">
        <f ca="1">PREMIERE!$V$11</f>
        <v>0.45833333333333326</v>
      </c>
      <c r="E23" s="57" t="str">
        <f ca="1">INDIRECT("PREMIERE!W11")</f>
        <v>SANCTUARY</v>
      </c>
      <c r="F23" s="85">
        <f ca="1">INDIRECT("PREMIERE!X11")</f>
        <v>86</v>
      </c>
      <c r="G23" s="67" t="str">
        <f ca="1">PREMIERE!$Y$11</f>
        <v>01:30</v>
      </c>
      <c r="H23" s="128">
        <f ca="1">ACTION!$V$11</f>
        <v>0.46527777777777779</v>
      </c>
      <c r="I23" s="57" t="str">
        <f ca="1">INDIRECT("ACTION!W11")</f>
        <v>EVERLY</v>
      </c>
      <c r="J23" s="57">
        <f ca="1">INDIRECT("ACTION!X11")</f>
        <v>89</v>
      </c>
      <c r="K23" s="67" t="str">
        <f ca="1">ACTION!$Y$11</f>
        <v>01:30</v>
      </c>
      <c r="L23" s="157">
        <f ca="1">FAMILY!$V$11</f>
        <v>0.48611111111111116</v>
      </c>
      <c r="M23" s="57" t="str">
        <f ca="1">INDIRECT("FAMILY!W11")</f>
        <v>ROBINSON CRUSOE (NL)</v>
      </c>
      <c r="N23" s="85">
        <f ca="1">INDIRECT("FAMILY!X11")</f>
        <v>88</v>
      </c>
      <c r="O23" s="67" t="str">
        <f ca="1">FAMILY!$Y$11</f>
        <v>01:30</v>
      </c>
      <c r="P23" s="128">
        <f ca="1">DRAMA!$V$11</f>
        <v>0.45833333333333337</v>
      </c>
      <c r="Q23" s="57" t="str">
        <f ca="1">INDIRECT("DRAMA!W11")</f>
        <v>CITIZEN JANE</v>
      </c>
      <c r="R23" s="85">
        <f ca="1">INDIRECT("DRAMA!X11")</f>
        <v>86</v>
      </c>
      <c r="S23" s="67" t="str">
        <f ca="1">DRAMA!$Y$11</f>
        <v>01:30</v>
      </c>
    </row>
    <row r="24" spans="2:19" x14ac:dyDescent="0.2">
      <c r="C24" s="77">
        <f>PREMIERE!$W$6</f>
        <v>43771</v>
      </c>
      <c r="D24" s="128">
        <f ca="1">PREMIERE!$V$12</f>
        <v>0.52083333333333326</v>
      </c>
      <c r="E24" s="57" t="str">
        <f ca="1">INDIRECT("PREMIERE!W12")</f>
        <v>TWENTY TWENTY-FOUR</v>
      </c>
      <c r="F24" s="85">
        <f ca="1">INDIRECT("PREMIERE!X12")</f>
        <v>88</v>
      </c>
      <c r="G24" s="67" t="str">
        <f ca="1">PREMIERE!$Y$12</f>
        <v>01:30</v>
      </c>
      <c r="H24" s="128">
        <f ca="1">ACTION!$V$12</f>
        <v>0.52777777777777779</v>
      </c>
      <c r="I24" s="57" t="str">
        <f ca="1">INDIRECT("ACTION!W12")</f>
        <v>HEIST</v>
      </c>
      <c r="J24" s="57">
        <f ca="1">INDIRECT("ACTION!X12")</f>
        <v>89</v>
      </c>
      <c r="K24" s="67" t="str">
        <f ca="1">ACTION!$Y$12</f>
        <v>01:30</v>
      </c>
      <c r="L24" s="157">
        <f ca="1">FAMILY!$V$12</f>
        <v>0.54861111111111116</v>
      </c>
      <c r="M24" s="57" t="str">
        <f ca="1">INDIRECT("FAMILY!W12")</f>
        <v>FAMILLE BÉLIER (LA)</v>
      </c>
      <c r="N24" s="85">
        <f ca="1">INDIRECT("FAMILY!X12")</f>
        <v>102</v>
      </c>
      <c r="O24" s="67" t="str">
        <f ca="1">FAMILY!$Y$12</f>
        <v>01:45</v>
      </c>
      <c r="P24" s="128">
        <f ca="1">DRAMA!$V$12</f>
        <v>0.52083333333333337</v>
      </c>
      <c r="Q24" s="57" t="str">
        <f ca="1">INDIRECT("DRAMA!W12")</f>
        <v>WAR FLOWERS</v>
      </c>
      <c r="R24" s="85">
        <f ca="1">INDIRECT("DRAMA!X12")</f>
        <v>96</v>
      </c>
      <c r="S24" s="67" t="str">
        <f ca="1">DRAMA!$Y$12</f>
        <v>01:40</v>
      </c>
    </row>
    <row r="25" spans="2:19" x14ac:dyDescent="0.2">
      <c r="C25" s="77">
        <f>PREMIERE!$W$6</f>
        <v>43771</v>
      </c>
      <c r="D25" s="128">
        <f ca="1">PREMIERE!$V$13</f>
        <v>0.58333333333333326</v>
      </c>
      <c r="E25" s="57" t="str">
        <f ca="1">INDIRECT("PREMIERE!W13")</f>
        <v>DJANGO</v>
      </c>
      <c r="F25" s="85">
        <f ca="1">INDIRECT("PREMIERE!X13")</f>
        <v>113</v>
      </c>
      <c r="G25" s="67" t="str">
        <f ca="1">PREMIERE!$Y$13</f>
        <v>01:55</v>
      </c>
      <c r="H25" s="128">
        <f ca="1">ACTION!$V$13</f>
        <v>0.59027777777777779</v>
      </c>
      <c r="I25" s="57" t="str">
        <f ca="1">INDIRECT("ACTION!W13")</f>
        <v>KILLING SEASON</v>
      </c>
      <c r="J25" s="57">
        <f ca="1">INDIRECT("ACTION!X13")</f>
        <v>88</v>
      </c>
      <c r="K25" s="67" t="str">
        <f ca="1">ACTION!$Y$13</f>
        <v>01:30</v>
      </c>
      <c r="L25" s="157">
        <f ca="1">FAMILY!$V$13</f>
        <v>0.62152777777777779</v>
      </c>
      <c r="M25" s="57" t="str">
        <f ca="1">INDIRECT("FAMILY!W13")</f>
        <v>SAMBA</v>
      </c>
      <c r="N25" s="85">
        <f ca="1">INDIRECT("FAMILY!X13")</f>
        <v>116</v>
      </c>
      <c r="O25" s="67" t="str">
        <f ca="1">FAMILY!$Y$13</f>
        <v>02:00</v>
      </c>
      <c r="P25" s="128">
        <f ca="1">DRAMA!$V$13</f>
        <v>0.59027777777777779</v>
      </c>
      <c r="Q25" s="57" t="str">
        <f ca="1">INDIRECT("DRAMA!W13")</f>
        <v>HOW I GOT LOST</v>
      </c>
      <c r="R25" s="85">
        <f ca="1">INDIRECT("DRAMA!X13")</f>
        <v>86</v>
      </c>
      <c r="S25" s="67" t="str">
        <f ca="1">DRAMA!$Y$13</f>
        <v>01:30</v>
      </c>
    </row>
    <row r="26" spans="2:19" x14ac:dyDescent="0.2">
      <c r="C26" s="77">
        <f>PREMIERE!$W$6</f>
        <v>43771</v>
      </c>
      <c r="D26" s="128">
        <f ca="1">PREMIERE!$V$14</f>
        <v>0.66319444444444442</v>
      </c>
      <c r="E26" s="57" t="str">
        <f ca="1">INDIRECT("PREMIERE!W14")</f>
        <v>ARMY OF ONE</v>
      </c>
      <c r="F26" s="85">
        <f ca="1">INDIRECT("PREMIERE!X14")</f>
        <v>89</v>
      </c>
      <c r="G26" s="67" t="str">
        <f ca="1">PREMIERE!$Y$14</f>
        <v>01:30</v>
      </c>
      <c r="H26" s="128">
        <f ca="1">ACTION!$V$14</f>
        <v>0.65277777777777779</v>
      </c>
      <c r="I26" s="57" t="str">
        <f ca="1">INDIRECT("ACTION!W14")</f>
        <v>TEKKEN</v>
      </c>
      <c r="J26" s="57">
        <f ca="1">INDIRECT("ACTION!X14")</f>
        <v>88</v>
      </c>
      <c r="K26" s="67" t="str">
        <f ca="1">ACTION!$Y$14</f>
        <v>01:30</v>
      </c>
      <c r="L26" s="157">
        <f ca="1">FAMILY!$V$14</f>
        <v>0.70486111111111116</v>
      </c>
      <c r="M26" s="57" t="str">
        <f ca="1">INDIRECT("FAMILY!W14")</f>
        <v>BOOK CLUB</v>
      </c>
      <c r="N26" s="85">
        <f ca="1">INDIRECT("FAMILY!X14")</f>
        <v>101</v>
      </c>
      <c r="O26" s="67" t="str">
        <f ca="1">FAMILY!$Y$14</f>
        <v>01:45</v>
      </c>
      <c r="P26" s="128">
        <f ca="1">DRAMA!$V$14</f>
        <v>0.65277777777777779</v>
      </c>
      <c r="Q26" s="57" t="str">
        <f ca="1">INDIRECT("DRAMA!W14")</f>
        <v>DOMESTIC</v>
      </c>
      <c r="R26" s="85">
        <f ca="1">INDIRECT("DRAMA!X14")</f>
        <v>83</v>
      </c>
      <c r="S26" s="67" t="str">
        <f ca="1">DRAMA!$Y$14</f>
        <v>01:25</v>
      </c>
    </row>
    <row r="27" spans="2:19" x14ac:dyDescent="0.2">
      <c r="C27" s="77">
        <f>PREMIERE!$W$6</f>
        <v>43771</v>
      </c>
      <c r="D27" s="128">
        <f ca="1">PREMIERE!$V$15</f>
        <v>0.72569444444444442</v>
      </c>
      <c r="E27" s="57" t="str">
        <f ca="1">INDIRECT("PREMIERE!W15")</f>
        <v>YOUTH IN OREGON</v>
      </c>
      <c r="F27" s="85">
        <f ca="1">INDIRECT("PREMIERE!X15")</f>
        <v>96</v>
      </c>
      <c r="G27" s="67" t="str">
        <f ca="1">PREMIERE!$Y$15</f>
        <v>01:40</v>
      </c>
      <c r="H27" s="128">
        <f ca="1">ACTION!$V$15</f>
        <v>0.71527777777777779</v>
      </c>
      <c r="I27" s="57" t="str">
        <f ca="1">INDIRECT("ACTION!W15")</f>
        <v>POUND OF FLESH</v>
      </c>
      <c r="J27" s="57">
        <f ca="1">INDIRECT("ACTION!X15")</f>
        <v>101</v>
      </c>
      <c r="K27" s="67" t="str">
        <f ca="1">ACTION!$Y$15</f>
        <v>01:45</v>
      </c>
      <c r="L27" s="157">
        <f ca="1">FAMILY!$V$15</f>
        <v>0.77777777777777779</v>
      </c>
      <c r="M27" s="57" t="str">
        <f ca="1">INDIRECT("FAMILY!W15")</f>
        <v>SOMEBODY'S HERO</v>
      </c>
      <c r="N27" s="85">
        <f ca="1">INDIRECT("FAMILY!X15")</f>
        <v>77</v>
      </c>
      <c r="O27" s="67" t="str">
        <f ca="1">FAMILY!$Y$15</f>
        <v>01:20</v>
      </c>
      <c r="P27" s="128">
        <f ca="1">DRAMA!$V$15</f>
        <v>0.71180555555555558</v>
      </c>
      <c r="Q27" s="57" t="str">
        <f ca="1">INDIRECT("DRAMA!W15")</f>
        <v>REMEMBRANCE</v>
      </c>
      <c r="R27" s="85">
        <f ca="1">INDIRECT("DRAMA!X15")</f>
        <v>107</v>
      </c>
      <c r="S27" s="67" t="str">
        <f ca="1">DRAMA!$Y$15</f>
        <v>01:50</v>
      </c>
    </row>
    <row r="28" spans="2:19" x14ac:dyDescent="0.2">
      <c r="C28" s="77">
        <f>PREMIERE!$W$6</f>
        <v>43771</v>
      </c>
      <c r="D28" s="128">
        <f ca="1">PREMIERE!$V$16</f>
        <v>0.79513888888888884</v>
      </c>
      <c r="E28" s="57" t="str">
        <f ca="1">INDIRECT("PREMIERE!W16")</f>
        <v>WRECKERS</v>
      </c>
      <c r="F28" s="85">
        <f ca="1">INDIRECT("PREMIERE!X16")</f>
        <v>82</v>
      </c>
      <c r="G28" s="67" t="str">
        <f ca="1">PREMIERE!$Y$16</f>
        <v>01:25</v>
      </c>
      <c r="H28" s="128">
        <f ca="1">ACTION!$V$16</f>
        <v>0.78819444444444442</v>
      </c>
      <c r="I28" s="57" t="str">
        <f ca="1">INDIRECT("ACTION!W16")</f>
        <v>IN THE LINE OF FIRE</v>
      </c>
      <c r="J28" s="57">
        <f ca="1">INDIRECT("ACTION!X16")</f>
        <v>124</v>
      </c>
      <c r="K28" s="67" t="str">
        <f ca="1">ACTION!$Y$16</f>
        <v>02:05</v>
      </c>
      <c r="L28" s="186">
        <f>FAMILY!$V$16</f>
        <v>0.83333333333333337</v>
      </c>
      <c r="M28" s="107" t="str">
        <f ca="1">INDIRECT("FAMILY!W16")</f>
        <v>KID CANNABIS</v>
      </c>
      <c r="N28" s="108">
        <f ca="1">INDIRECT("FAMILY!X16")</f>
        <v>106</v>
      </c>
      <c r="O28" s="67" t="str">
        <f ca="1">FAMILY!$Y$16</f>
        <v>01:50</v>
      </c>
      <c r="P28" s="128">
        <f ca="1">DRAMA!$V$16</f>
        <v>0.78819444444444442</v>
      </c>
      <c r="Q28" s="57" t="str">
        <f ca="1">INDIRECT("DRAMA!W16")</f>
        <v>GLOVES OFF</v>
      </c>
      <c r="R28" s="85">
        <f ca="1">INDIRECT("DRAMA!X16")</f>
        <v>92</v>
      </c>
      <c r="S28" s="67" t="str">
        <f ca="1">DRAMA!$Y$16</f>
        <v>01:35</v>
      </c>
    </row>
    <row r="29" spans="2:19" x14ac:dyDescent="0.2">
      <c r="C29" s="72">
        <f>PREMIERE!$W$6</f>
        <v>43771</v>
      </c>
      <c r="D29" s="129">
        <f>PREMIERE!$V$17</f>
        <v>0.85416666666666663</v>
      </c>
      <c r="E29" s="60" t="str">
        <f ca="1">INDIRECT("PREMIERE!W17")</f>
        <v>WILDLIFE</v>
      </c>
      <c r="F29" s="86">
        <f ca="1">INDIRECT("PREMIERE!X17")</f>
        <v>101</v>
      </c>
      <c r="G29" s="67" t="str">
        <f ca="1">PREMIERE!$Y$17</f>
        <v>01:45</v>
      </c>
      <c r="H29" s="140">
        <f>ACTION!$V$17</f>
        <v>0.875</v>
      </c>
      <c r="I29" s="97" t="str">
        <f ca="1">INDIRECT("ACTION!W17")</f>
        <v>SHOT CALLER</v>
      </c>
      <c r="J29" s="97">
        <f ca="1">INDIRECT("ACTION!X17")</f>
        <v>116</v>
      </c>
      <c r="K29" s="67" t="str">
        <f ca="1">ACTION!$Y$17</f>
        <v>02:00</v>
      </c>
      <c r="L29" s="157">
        <f ca="1">FAMILY!$V$17</f>
        <v>0.90972222222222232</v>
      </c>
      <c r="M29" s="158" t="str">
        <f ca="1">INDIRECT("FAMILY!W17")</f>
        <v>LOOSIES</v>
      </c>
      <c r="N29" s="159">
        <f ca="1">INDIRECT("FAMILY!X17")</f>
        <v>86</v>
      </c>
      <c r="O29" s="67" t="str">
        <f ca="1">FAMILY!$Y$17</f>
        <v>01:30</v>
      </c>
      <c r="P29" s="135">
        <f>DRAMA!$V$17</f>
        <v>0.85416666666666663</v>
      </c>
      <c r="Q29" s="117" t="str">
        <f ca="1">INDIRECT("DRAMA!W17")</f>
        <v>TENDER HOOK, THE</v>
      </c>
      <c r="R29" s="118">
        <f ca="1">INDIRECT("DRAMA!X17")</f>
        <v>99</v>
      </c>
      <c r="S29" s="67" t="str">
        <f ca="1">DRAMA!$Y$17</f>
        <v>01:40</v>
      </c>
    </row>
    <row r="30" spans="2:19" x14ac:dyDescent="0.2">
      <c r="C30" s="77">
        <f>PREMIERE!$W$6</f>
        <v>43771</v>
      </c>
      <c r="D30" s="128">
        <f ca="1">PREMIERE!$V$18</f>
        <v>0.92708333333333326</v>
      </c>
      <c r="E30" s="57" t="str">
        <f ca="1">INDIRECT("PREMIERE!W18")</f>
        <v>TERMINAL</v>
      </c>
      <c r="F30" s="85">
        <f ca="1">INDIRECT("PREMIERE!X18")</f>
        <v>92</v>
      </c>
      <c r="G30" s="67" t="str">
        <f ca="1">PREMIERE!$Y$18</f>
        <v>01:35</v>
      </c>
      <c r="H30" s="128">
        <f ca="1">ACTION!$V$18</f>
        <v>0.95833333333333337</v>
      </c>
      <c r="I30" s="57" t="str">
        <f ca="1">INDIRECT("ACTION!W18")</f>
        <v>BLEEDING STEEL</v>
      </c>
      <c r="J30" s="57">
        <f ca="1">INDIRECT("ACTION!X18")</f>
        <v>106</v>
      </c>
      <c r="K30" s="67" t="str">
        <f ca="1">ACTION!$Y$18</f>
        <v>01:50</v>
      </c>
      <c r="L30" s="157">
        <f ca="1">FAMILY!$V$18</f>
        <v>0.97222222222222232</v>
      </c>
      <c r="M30" s="57" t="str">
        <f ca="1">INDIRECT("FAMILY!W18")</f>
        <v>MURDER BY DEATH</v>
      </c>
      <c r="N30" s="85">
        <f ca="1">INDIRECT("FAMILY!X18")</f>
        <v>91</v>
      </c>
      <c r="O30" s="67" t="str">
        <f ca="1">FAMILY!$Y$18</f>
        <v>01:35</v>
      </c>
      <c r="P30" s="128">
        <f ca="1">DRAMA!$V$18</f>
        <v>0.92361111111111105</v>
      </c>
      <c r="Q30" s="57" t="str">
        <f ca="1">INDIRECT("DRAMA!W18")</f>
        <v>HURRICANE: THE BATTLE OF BRITAIN</v>
      </c>
      <c r="R30" s="85">
        <f ca="1">INDIRECT("DRAMA!X18")</f>
        <v>103</v>
      </c>
      <c r="S30" s="67" t="str">
        <f ca="1">DRAMA!$Y$18</f>
        <v>01:45</v>
      </c>
    </row>
    <row r="31" spans="2:19" x14ac:dyDescent="0.2">
      <c r="C31" s="77">
        <f>PREMIERE!$W$6</f>
        <v>43771</v>
      </c>
      <c r="D31" s="128">
        <f ca="1">PREMIERE!$V$19</f>
        <v>0.99305555555555547</v>
      </c>
      <c r="E31" s="57" t="str">
        <f ca="1">INDIRECT("PREMIERE!W19")</f>
        <v>BOARDING SCHOOL</v>
      </c>
      <c r="F31" s="85">
        <f ca="1">INDIRECT("PREMIERE!X19")</f>
        <v>108</v>
      </c>
      <c r="G31" s="67" t="str">
        <f ca="1">PREMIERE!$Y$19</f>
        <v>01:50</v>
      </c>
      <c r="H31" s="128">
        <f ca="1">ACTION!$V$19</f>
        <v>3.4722222222222321E-2</v>
      </c>
      <c r="I31" s="212" t="str">
        <f ca="1">INDIRECT("ACTION!W19")</f>
        <v>HOT FOR HARD COCKS</v>
      </c>
      <c r="J31" s="212">
        <f ca="1">INDIRECT("ACTION!X19")</f>
        <v>111</v>
      </c>
      <c r="K31" s="67" t="str">
        <f ca="1">ACTION!$Y$19</f>
        <v>01:55</v>
      </c>
      <c r="L31" s="157">
        <f ca="1">FAMILY!$V$19</f>
        <v>3.8194444444444642E-2</v>
      </c>
      <c r="M31" s="57" t="str">
        <f ca="1">INDIRECT("FAMILY!W19")</f>
        <v>FUN WITH DICK AND JANE (1977)</v>
      </c>
      <c r="N31" s="85">
        <f ca="1">INDIRECT("FAMILY!X19")</f>
        <v>92</v>
      </c>
      <c r="O31" s="67" t="str">
        <f ca="1">FAMILY!$Y$19</f>
        <v>01:35</v>
      </c>
      <c r="P31" s="128">
        <f ca="1">DRAMA!$V$19</f>
        <v>0.99652777777777768</v>
      </c>
      <c r="Q31" s="57" t="str">
        <f ca="1">INDIRECT("DRAMA!W19")</f>
        <v>WELCOME TO NEW YORK</v>
      </c>
      <c r="R31" s="85">
        <f ca="1">INDIRECT("DRAMA!X19")</f>
        <v>121</v>
      </c>
      <c r="S31" s="67" t="str">
        <f ca="1">DRAMA!$Y$19</f>
        <v>02:05</v>
      </c>
    </row>
    <row r="32" spans="2:19" x14ac:dyDescent="0.2">
      <c r="C32" s="77">
        <f>PREMIERE!$W$6</f>
        <v>43771</v>
      </c>
      <c r="D32" s="128">
        <f ca="1">PREMIERE!$V$20</f>
        <v>6.944444444444442E-2</v>
      </c>
      <c r="E32" s="57" t="str">
        <f ca="1">INDIRECT("PREMIERE!W20")</f>
        <v>TIGER RAID</v>
      </c>
      <c r="F32" s="85">
        <f ca="1">INDIRECT("PREMIERE!X20")</f>
        <v>88</v>
      </c>
      <c r="G32" s="67" t="str">
        <f ca="1">PREMIERE!$Y$20</f>
        <v>01:30</v>
      </c>
      <c r="H32" s="128">
        <f ca="1">ACTION!$V$20</f>
        <v>0.11458333333333343</v>
      </c>
      <c r="I32" s="212" t="str">
        <f ca="1">INDIRECT("ACTION!W20")</f>
        <v>HELP DOC I'M HORNY</v>
      </c>
      <c r="J32" s="212">
        <f ca="1">INDIRECT("ACTION!X20")</f>
        <v>116</v>
      </c>
      <c r="K32" s="67" t="str">
        <f ca="1">ACTION!$Y$20</f>
        <v>02:00</v>
      </c>
      <c r="L32" s="157">
        <f ca="1">FAMILY!$V$20</f>
        <v>0.10416666666666687</v>
      </c>
      <c r="M32" s="57" t="str">
        <f ca="1">INDIRECT("FAMILY!W20")</f>
        <v>BLACK BIRD, THE</v>
      </c>
      <c r="N32" s="85">
        <f ca="1">INDIRECT("FAMILY!X20")</f>
        <v>96</v>
      </c>
      <c r="O32" s="67" t="str">
        <f ca="1">FAMILY!$Y$20</f>
        <v>01:40</v>
      </c>
      <c r="P32" s="128">
        <f ca="1">DRAMA!$V$20</f>
        <v>8.3333333333333259E-2</v>
      </c>
      <c r="Q32" s="57" t="str">
        <f ca="1">INDIRECT("DRAMA!W20")</f>
        <v>CHILD OF GOD</v>
      </c>
      <c r="R32" s="85">
        <f ca="1">INDIRECT("DRAMA!X20")</f>
        <v>101</v>
      </c>
      <c r="S32" s="67" t="str">
        <f ca="1">DRAMA!$Y$20</f>
        <v>01:45</v>
      </c>
    </row>
    <row r="33" spans="2:19" x14ac:dyDescent="0.2">
      <c r="C33" s="77">
        <f>PREMIERE!$W$6</f>
        <v>43771</v>
      </c>
      <c r="D33" s="128">
        <f ca="1">PREMIERE!$V$21</f>
        <v>0.13194444444444442</v>
      </c>
      <c r="E33" s="57" t="str">
        <f ca="1">INDIRECT("PREMIERE!W21")</f>
        <v>SPRING BREAKERS</v>
      </c>
      <c r="F33" s="85">
        <f ca="1">INDIRECT("PREMIERE!X21")</f>
        <v>91</v>
      </c>
      <c r="G33" s="67" t="str">
        <f ca="1">PREMIERE!$Y$21</f>
        <v>01:35</v>
      </c>
      <c r="H33" s="128">
        <f ca="1">ACTION!$V$21</f>
        <v>0.19791666666666674</v>
      </c>
      <c r="I33" s="57" t="str">
        <f ca="1">INDIRECT("ACTION!W21")</f>
        <v>EYES OF LAURA MARS, THE (1978)</v>
      </c>
      <c r="J33" s="57">
        <f ca="1">INDIRECT("ACTION!X21")</f>
        <v>101</v>
      </c>
      <c r="K33" s="67" t="str">
        <f ca="1">ACTION!$Y$21</f>
        <v>01:45</v>
      </c>
      <c r="L33" s="157">
        <f ca="1">FAMILY!$V$21</f>
        <v>0.1736111111111113</v>
      </c>
      <c r="M33" s="57" t="str">
        <f ca="1">INDIRECT("FAMILY!W21")</f>
        <v>CONFESSIONS FROM A HOLIDAY CAMP</v>
      </c>
      <c r="N33" s="85">
        <f ca="1">INDIRECT("FAMILY!X21")</f>
        <v>86</v>
      </c>
      <c r="O33" s="67" t="str">
        <f ca="1">FAMILY!$Y$21</f>
        <v>01:30</v>
      </c>
      <c r="P33" s="128">
        <f ca="1">DRAMA!$V$21</f>
        <v>0.15624999999999994</v>
      </c>
      <c r="Q33" s="57" t="str">
        <f ca="1">INDIRECT("DRAMA!W21")</f>
        <v>KINO CARAVAN</v>
      </c>
      <c r="R33" s="85">
        <f ca="1">INDIRECT("DRAMA!X21")</f>
        <v>93</v>
      </c>
      <c r="S33" s="67" t="str">
        <f ca="1">DRAMA!$Y$21</f>
        <v>01:35</v>
      </c>
    </row>
    <row r="34" spans="2:19" ht="13.5" thickBot="1" x14ac:dyDescent="0.25">
      <c r="B34" s="70"/>
      <c r="C34" s="74">
        <f>PREMIERE!$W$6</f>
        <v>43771</v>
      </c>
      <c r="D34" s="130">
        <f ca="1">PREMIERE!$V$22</f>
        <v>0.19791666666666663</v>
      </c>
      <c r="E34" s="63" t="str">
        <f ca="1">INDIRECT("PREMIERE!W22")</f>
        <v>HURRICANE: THE BATTLE OF BRITAIN</v>
      </c>
      <c r="F34" s="87">
        <f ca="1">INDIRECT("PREMIERE!X22")</f>
        <v>103</v>
      </c>
      <c r="G34" s="67" t="str">
        <f ca="1">PREMIERE!$Y$22</f>
        <v>01:45</v>
      </c>
      <c r="H34" s="130">
        <f ca="1">ACTION!$V$22</f>
        <v>0.27083333333333343</v>
      </c>
      <c r="I34" s="63">
        <f ca="1">INDIRECT("ACTION!W22")</f>
        <v>0</v>
      </c>
      <c r="J34" s="63">
        <f ca="1">INDIRECT("ACTION!X22")</f>
        <v>0</v>
      </c>
      <c r="K34" s="67" t="str">
        <f ca="1">ACTION!$Y$22</f>
        <v>00:00</v>
      </c>
      <c r="L34" s="167">
        <f ca="1">FAMILY!$V$22</f>
        <v>0.2361111111111113</v>
      </c>
      <c r="M34" s="63" t="str">
        <f ca="1">INDIRECT("FAMILY!W22")</f>
        <v>CASUAL ENCOUNTERS</v>
      </c>
      <c r="N34" s="87">
        <f ca="1">INDIRECT("FAMILY!X22")</f>
        <v>76</v>
      </c>
      <c r="O34" s="67" t="str">
        <f ca="1">FAMILY!$Y$22</f>
        <v>01:20</v>
      </c>
      <c r="P34" s="130">
        <f ca="1">DRAMA!$V$22</f>
        <v>0.22222222222222215</v>
      </c>
      <c r="Q34" s="63" t="str">
        <f ca="1">INDIRECT("DRAMA!W22")</f>
        <v>VANIGLIA E CIOCCOLATO</v>
      </c>
      <c r="R34" s="87">
        <f ca="1">INDIRECT("DRAMA!X22")</f>
        <v>99</v>
      </c>
      <c r="S34" s="67" t="str">
        <f ca="1">DRAMA!$Y$22</f>
        <v>01:40</v>
      </c>
    </row>
    <row r="35" spans="2:19" x14ac:dyDescent="0.2">
      <c r="B35" s="50" t="s">
        <v>6</v>
      </c>
      <c r="C35" s="76">
        <f>PREMIERE!$AA$6</f>
        <v>43772</v>
      </c>
      <c r="D35" s="131">
        <f ca="1">PREMIERE!$Z$8</f>
        <v>0.27083333333333343</v>
      </c>
      <c r="E35" s="66">
        <f ca="1">INDIRECT("PREMIERE!AA8")</f>
        <v>0</v>
      </c>
      <c r="F35" s="88">
        <f ca="1">INDIRECT("PREMIERE!AB8")</f>
        <v>0</v>
      </c>
      <c r="G35" s="67" t="str">
        <f ca="1">PREMIERE!$AC$8</f>
        <v>00:00</v>
      </c>
      <c r="H35" s="131">
        <f ca="1">ACTION!$Z$8</f>
        <v>0.27083333333333337</v>
      </c>
      <c r="I35" s="66" t="str">
        <f ca="1">INDIRECT("ACTION!AA8")</f>
        <v>FILTH</v>
      </c>
      <c r="J35" s="66">
        <f ca="1">INDIRECT("ACTION!AB8")</f>
        <v>94</v>
      </c>
      <c r="K35" s="67" t="str">
        <f ca="1">ACTION!$AC$8</f>
        <v>01:35</v>
      </c>
      <c r="L35" s="163">
        <f ca="1">FAMILY!$Z$8</f>
        <v>0.29166666666666685</v>
      </c>
      <c r="M35" s="66">
        <f ca="1">INDIRECT("FAMILY!AA8")</f>
        <v>0</v>
      </c>
      <c r="N35" s="88">
        <f ca="1">INDIRECT("FAMILY!AB8")</f>
        <v>0</v>
      </c>
      <c r="O35" s="67" t="str">
        <f ca="1">FAMILY!$AC$8</f>
        <v>00:00</v>
      </c>
      <c r="P35" s="131">
        <f ca="1">DRAMA!$Z$8</f>
        <v>0.29166666666666674</v>
      </c>
      <c r="Q35" s="66">
        <f ca="1">INDIRECT("DRAMA!AA8")</f>
        <v>0</v>
      </c>
      <c r="R35" s="88">
        <f ca="1">INDIRECT("DRAMA!AB8")</f>
        <v>0</v>
      </c>
      <c r="S35" s="67" t="str">
        <f ca="1">DRAMA!$AC$8</f>
        <v>00:00</v>
      </c>
    </row>
    <row r="36" spans="2:19" x14ac:dyDescent="0.2">
      <c r="C36" s="77">
        <f>PREMIERE!$AA$6</f>
        <v>43772</v>
      </c>
      <c r="D36" s="128">
        <f ca="1">PREMIERE!$Z$9</f>
        <v>0.27083333333333343</v>
      </c>
      <c r="E36" s="57" t="str">
        <f ca="1">INDIRECT("PREMIERE!AA9")</f>
        <v>HOURS</v>
      </c>
      <c r="F36" s="85">
        <f ca="1">INDIRECT("PREMIERE!AB9")</f>
        <v>94</v>
      </c>
      <c r="G36" s="67" t="str">
        <f ca="1">PREMIERE!$AC$9</f>
        <v>01:35</v>
      </c>
      <c r="H36" s="128">
        <f ca="1">ACTION!$Z$9</f>
        <v>0.33680555555555558</v>
      </c>
      <c r="I36" s="57" t="str">
        <f ca="1">INDIRECT("ACTION!AA9")</f>
        <v>BOY WONDER</v>
      </c>
      <c r="J36" s="57">
        <f ca="1">INDIRECT("ACTION!AB9")</f>
        <v>93</v>
      </c>
      <c r="K36" s="67" t="str">
        <f ca="1">ACTION!$AC$9</f>
        <v>01:35</v>
      </c>
      <c r="L36" s="157">
        <f ca="1">FAMILY!$Z$9</f>
        <v>0.29166666666666685</v>
      </c>
      <c r="M36" s="57" t="str">
        <f ca="1">INDIRECT("FAMILY!AA9")</f>
        <v>1941</v>
      </c>
      <c r="N36" s="85">
        <f ca="1">INDIRECT("FAMILY!AB9")</f>
        <v>114</v>
      </c>
      <c r="O36" s="67" t="str">
        <f ca="1">FAMILY!$AC$9</f>
        <v>01:55</v>
      </c>
      <c r="P36" s="128">
        <f ca="1">DRAMA!$Z$9</f>
        <v>0.29166666666666674</v>
      </c>
      <c r="Q36" s="57" t="str">
        <f ca="1">INDIRECT("DRAMA!AA9")</f>
        <v>DYING IN ATHENS</v>
      </c>
      <c r="R36" s="85">
        <f ca="1">INDIRECT("DRAMA!AB9")</f>
        <v>98</v>
      </c>
      <c r="S36" s="67" t="str">
        <f ca="1">DRAMA!$AC$9</f>
        <v>01:40</v>
      </c>
    </row>
    <row r="37" spans="2:19" x14ac:dyDescent="0.2">
      <c r="C37" s="77">
        <f>PREMIERE!$AA$6</f>
        <v>43772</v>
      </c>
      <c r="D37" s="128">
        <f ca="1">PREMIERE!$Z$10</f>
        <v>0.33680555555555564</v>
      </c>
      <c r="E37" s="57" t="str">
        <f ca="1">INDIRECT("PREMIERE!AA10")</f>
        <v>PLACE, THE</v>
      </c>
      <c r="F37" s="85">
        <f ca="1">INDIRECT("PREMIERE!AB10")</f>
        <v>102</v>
      </c>
      <c r="G37" s="67" t="str">
        <f ca="1">PREMIERE!$AC$10</f>
        <v>01:45</v>
      </c>
      <c r="H37" s="128">
        <f ca="1">ACTION!$Z$10</f>
        <v>0.40277777777777779</v>
      </c>
      <c r="I37" s="57" t="str">
        <f ca="1">INDIRECT("ACTION!AA10")</f>
        <v>I DECLARE WAR</v>
      </c>
      <c r="J37" s="57">
        <f ca="1">INDIRECT("ACTION!AB10")</f>
        <v>91</v>
      </c>
      <c r="K37" s="67" t="str">
        <f ca="1">ACTION!$AC$10</f>
        <v>01:35</v>
      </c>
      <c r="L37" s="157">
        <f ca="1">FAMILY!$Z$10</f>
        <v>0.37152777777777796</v>
      </c>
      <c r="M37" s="57" t="str">
        <f ca="1">INDIRECT("FAMILY!AA10")</f>
        <v>CASEY'S SHADOW</v>
      </c>
      <c r="N37" s="85">
        <f ca="1">INDIRECT("FAMILY!AB10")</f>
        <v>112</v>
      </c>
      <c r="O37" s="67" t="str">
        <f ca="1">FAMILY!$AC$10</f>
        <v>01:55</v>
      </c>
      <c r="P37" s="128">
        <f ca="1">DRAMA!$Z$10</f>
        <v>0.36111111111111116</v>
      </c>
      <c r="Q37" s="57" t="str">
        <f ca="1">INDIRECT("DRAMA!AA10")</f>
        <v>GUESS WHO'S COMING TO DINNER (1967)</v>
      </c>
      <c r="R37" s="85">
        <f ca="1">INDIRECT("DRAMA!AB10")</f>
        <v>104</v>
      </c>
      <c r="S37" s="67" t="str">
        <f ca="1">DRAMA!$AC$10</f>
        <v>01:45</v>
      </c>
    </row>
    <row r="38" spans="2:19" x14ac:dyDescent="0.2">
      <c r="C38" s="77">
        <f>PREMIERE!$AA$6</f>
        <v>43772</v>
      </c>
      <c r="D38" s="128">
        <f ca="1">PREMIERE!$Z$11</f>
        <v>0.40972222222222232</v>
      </c>
      <c r="E38" s="57" t="str">
        <f ca="1">INDIRECT("PREMIERE!AA11")</f>
        <v>GREEN HORNET, THE</v>
      </c>
      <c r="F38" s="85">
        <f ca="1">INDIRECT("PREMIERE!AB11")</f>
        <v>116</v>
      </c>
      <c r="G38" s="67" t="str">
        <f ca="1">PREMIERE!$AC$11</f>
        <v>02:00</v>
      </c>
      <c r="H38" s="128">
        <f ca="1">ACTION!$Z$11</f>
        <v>0.46875</v>
      </c>
      <c r="I38" s="57" t="str">
        <f ca="1">INDIRECT("ACTION!AA11")</f>
        <v>JOHN DOE, VIGILANTE</v>
      </c>
      <c r="J38" s="57">
        <f ca="1">INDIRECT("ACTION!AB11")</f>
        <v>91</v>
      </c>
      <c r="K38" s="67" t="str">
        <f ca="1">ACTION!$AC$11</f>
        <v>01:35</v>
      </c>
      <c r="L38" s="157">
        <f ca="1">FAMILY!$Z$11</f>
        <v>0.45138888888888906</v>
      </c>
      <c r="M38" s="57" t="str">
        <f ca="1">INDIRECT("FAMILY!AA11")</f>
        <v>WHAT WOMEN WANT</v>
      </c>
      <c r="N38" s="85">
        <f ca="1">INDIRECT("FAMILY!AB11")</f>
        <v>122</v>
      </c>
      <c r="O38" s="67" t="str">
        <f ca="1">FAMILY!$AC$11</f>
        <v>02:05</v>
      </c>
      <c r="P38" s="128">
        <f ca="1">DRAMA!$Z$11</f>
        <v>0.43402777777777785</v>
      </c>
      <c r="Q38" s="57" t="str">
        <f ca="1">INDIRECT("DRAMA!AA11")</f>
        <v>LOVE &amp; MERCY</v>
      </c>
      <c r="R38" s="85">
        <f ca="1">INDIRECT("DRAMA!AB11")</f>
        <v>117</v>
      </c>
      <c r="S38" s="67" t="str">
        <f ca="1">DRAMA!$AC$11</f>
        <v>02:00</v>
      </c>
    </row>
    <row r="39" spans="2:19" x14ac:dyDescent="0.2">
      <c r="C39" s="77">
        <f>PREMIERE!$AA$6</f>
        <v>43772</v>
      </c>
      <c r="D39" s="128">
        <f ca="1">PREMIERE!$Z$12</f>
        <v>0.49305555555555564</v>
      </c>
      <c r="E39" s="57" t="str">
        <f ca="1">INDIRECT("PREMIERE!AA12")</f>
        <v>INSIDE LLEWYN DAVIS</v>
      </c>
      <c r="F39" s="85">
        <f ca="1">INDIRECT("PREMIERE!AB12")</f>
        <v>101</v>
      </c>
      <c r="G39" s="67" t="str">
        <f ca="1">PREMIERE!$AC$12</f>
        <v>01:45</v>
      </c>
      <c r="H39" s="128">
        <f ca="1">ACTION!$Z$12</f>
        <v>0.53472222222222221</v>
      </c>
      <c r="I39" s="57" t="str">
        <f ca="1">INDIRECT("ACTION!AA12")</f>
        <v>KREWS</v>
      </c>
      <c r="J39" s="57">
        <f ca="1">INDIRECT("ACTION!AB12")</f>
        <v>101</v>
      </c>
      <c r="K39" s="67" t="str">
        <f ca="1">ACTION!$AC$12</f>
        <v>01:45</v>
      </c>
      <c r="L39" s="157">
        <f ca="1">FAMILY!$Z$12</f>
        <v>0.53819444444444464</v>
      </c>
      <c r="M39" s="57" t="str">
        <f ca="1">INDIRECT("FAMILY!AA12")</f>
        <v>WAY WE WERE, THE</v>
      </c>
      <c r="N39" s="85">
        <f ca="1">INDIRECT("FAMILY!AB12")</f>
        <v>114</v>
      </c>
      <c r="O39" s="67" t="str">
        <f ca="1">FAMILY!$AC$12</f>
        <v>01:55</v>
      </c>
      <c r="P39" s="128">
        <f ca="1">DRAMA!$Z$12</f>
        <v>0.51736111111111116</v>
      </c>
      <c r="Q39" s="57" t="str">
        <f ca="1">INDIRECT("DRAMA!AA12")</f>
        <v>BENEFACTOR, THE</v>
      </c>
      <c r="R39" s="85">
        <f ca="1">INDIRECT("DRAMA!AB12")</f>
        <v>89</v>
      </c>
      <c r="S39" s="67" t="str">
        <f ca="1">DRAMA!$AC$12</f>
        <v>01:30</v>
      </c>
    </row>
    <row r="40" spans="2:19" x14ac:dyDescent="0.2">
      <c r="C40" s="77">
        <f>PREMIERE!$AA$6</f>
        <v>43772</v>
      </c>
      <c r="D40" s="128">
        <f ca="1">PREMIERE!$Z$13</f>
        <v>0.56597222222222232</v>
      </c>
      <c r="E40" s="57" t="str">
        <f ca="1">INDIRECT("PREMIERE!AA13")</f>
        <v>ARTHUR &amp; CLAIRE</v>
      </c>
      <c r="F40" s="85">
        <f ca="1">INDIRECT("PREMIERE!AB13")</f>
        <v>96</v>
      </c>
      <c r="G40" s="67" t="str">
        <f ca="1">PREMIERE!$AC$13</f>
        <v>01:40</v>
      </c>
      <c r="H40" s="128">
        <f ca="1">ACTION!$Z$13</f>
        <v>0.60763888888888884</v>
      </c>
      <c r="I40" s="57" t="str">
        <f ca="1">INDIRECT("ACTION!AA13")</f>
        <v>HOUSE ON HAUNTED HILL</v>
      </c>
      <c r="J40" s="57">
        <f ca="1">INDIRECT("ACTION!AB13")</f>
        <v>91</v>
      </c>
      <c r="K40" s="67" t="str">
        <f ca="1">ACTION!$AC$13</f>
        <v>01:35</v>
      </c>
      <c r="L40" s="157">
        <f ca="1">FAMILY!$Z$13</f>
        <v>0.61805555555555569</v>
      </c>
      <c r="M40" s="57" t="str">
        <f ca="1">INDIRECT("FAMILY!AA13")</f>
        <v>MY BEST FRIEND'S WEDDING (1997)</v>
      </c>
      <c r="N40" s="85">
        <f ca="1">INDIRECT("FAMILY!AB13")</f>
        <v>101</v>
      </c>
      <c r="O40" s="67" t="str">
        <f ca="1">FAMILY!$AC$13</f>
        <v>01:45</v>
      </c>
      <c r="P40" s="128">
        <f ca="1">DRAMA!$Z$13</f>
        <v>0.57986111111111116</v>
      </c>
      <c r="Q40" s="57" t="str">
        <f ca="1">INDIRECT("DRAMA!AA13")</f>
        <v>BURIED</v>
      </c>
      <c r="R40" s="85">
        <f ca="1">INDIRECT("DRAMA!AB13")</f>
        <v>92</v>
      </c>
      <c r="S40" s="67" t="str">
        <f ca="1">DRAMA!$AC$13</f>
        <v>01:35</v>
      </c>
    </row>
    <row r="41" spans="2:19" x14ac:dyDescent="0.2">
      <c r="C41" s="77">
        <f>PREMIERE!$AA$6</f>
        <v>43772</v>
      </c>
      <c r="D41" s="128">
        <f ca="1">PREMIERE!$Z$14</f>
        <v>0.63541666666666674</v>
      </c>
      <c r="E41" s="57" t="str">
        <f ca="1">INDIRECT("PREMIERE!AA14")</f>
        <v>KURSK</v>
      </c>
      <c r="F41" s="85">
        <f ca="1">INDIRECT("PREMIERE!AB14")</f>
        <v>114</v>
      </c>
      <c r="G41" s="67" t="str">
        <f ca="1">PREMIERE!$AC$14</f>
        <v>01:55</v>
      </c>
      <c r="H41" s="128">
        <f ca="1">ACTION!$Z$14</f>
        <v>0.67361111111111105</v>
      </c>
      <c r="I41" s="57" t="str">
        <f ca="1">INDIRECT("ACTION!AA14")</f>
        <v>7 MINUTES</v>
      </c>
      <c r="J41" s="57">
        <f ca="1">INDIRECT("ACTION!AB14")</f>
        <v>81</v>
      </c>
      <c r="K41" s="67" t="str">
        <f ca="1">ACTION!$AC$14</f>
        <v>01:25</v>
      </c>
      <c r="L41" s="157">
        <f ca="1">FAMILY!$Z$14</f>
        <v>0.69097222222222232</v>
      </c>
      <c r="M41" s="57" t="str">
        <f ca="1">INDIRECT("FAMILY!AA14")</f>
        <v>PIXELS</v>
      </c>
      <c r="N41" s="85">
        <f ca="1">INDIRECT("FAMILY!AB14")</f>
        <v>102</v>
      </c>
      <c r="O41" s="67" t="str">
        <f ca="1">FAMILY!$AC$14</f>
        <v>01:45</v>
      </c>
      <c r="P41" s="128">
        <f ca="1">DRAMA!$Z$14</f>
        <v>0.64583333333333337</v>
      </c>
      <c r="Q41" s="57" t="str">
        <f ca="1">INDIRECT("DRAMA!AA14")</f>
        <v>DR. STRANGELOVE OR: HOW I LEARNED TO STOP WORRYING AND LOVE THE BOMB</v>
      </c>
      <c r="R41" s="85">
        <f ca="1">INDIRECT("DRAMA!AB14")</f>
        <v>91</v>
      </c>
      <c r="S41" s="67" t="str">
        <f ca="1">DRAMA!$AC$14</f>
        <v>01:35</v>
      </c>
    </row>
    <row r="42" spans="2:19" x14ac:dyDescent="0.2">
      <c r="C42" s="77">
        <f>PREMIERE!$AA$6</f>
        <v>43772</v>
      </c>
      <c r="D42" s="128">
        <f ca="1">PREMIERE!$Z$15</f>
        <v>0.71527777777777779</v>
      </c>
      <c r="E42" s="57" t="str">
        <f ca="1">INDIRECT("PREMIERE!AA15")</f>
        <v>LA CH'TITE FAMILLE</v>
      </c>
      <c r="F42" s="85">
        <f ca="1">INDIRECT("PREMIERE!AB15")</f>
        <v>103</v>
      </c>
      <c r="G42" s="67" t="str">
        <f ca="1">PREMIERE!$AC$15</f>
        <v>01:45</v>
      </c>
      <c r="H42" s="128">
        <f ca="1">ACTION!$Z$15</f>
        <v>0.73263888888888884</v>
      </c>
      <c r="I42" s="57" t="str">
        <f ca="1">INDIRECT("ACTION!AA15")</f>
        <v>PAGAN KING, THE</v>
      </c>
      <c r="J42" s="57">
        <f ca="1">INDIRECT("ACTION!AB15")</f>
        <v>111</v>
      </c>
      <c r="K42" s="67" t="str">
        <f ca="1">ACTION!$AC$15</f>
        <v>01:55</v>
      </c>
      <c r="L42" s="157">
        <f ca="1">FAMILY!$Z$15</f>
        <v>0.76388888888888895</v>
      </c>
      <c r="M42" s="57" t="str">
        <f ca="1">INDIRECT("FAMILY!AA15")</f>
        <v>HEAVEN IS FOR REAL</v>
      </c>
      <c r="N42" s="85">
        <f ca="1">INDIRECT("FAMILY!AB15")</f>
        <v>96</v>
      </c>
      <c r="O42" s="67" t="str">
        <f ca="1">FAMILY!$AC$15</f>
        <v>01:40</v>
      </c>
      <c r="P42" s="128">
        <f ca="1">DRAMA!$Z$15</f>
        <v>0.71180555555555558</v>
      </c>
      <c r="Q42" s="57" t="str">
        <f ca="1">INDIRECT("DRAMA!AA15")</f>
        <v>TOUT NOUVEAU TESTAMENT, LE</v>
      </c>
      <c r="R42" s="85">
        <f ca="1">INDIRECT("DRAMA!AB15")</f>
        <v>111</v>
      </c>
      <c r="S42" s="67" t="str">
        <f ca="1">DRAMA!$AC$15</f>
        <v>01:55</v>
      </c>
    </row>
    <row r="43" spans="2:19" x14ac:dyDescent="0.2">
      <c r="C43" s="77">
        <f>PREMIERE!$AA$6</f>
        <v>43772</v>
      </c>
      <c r="D43" s="128">
        <f ca="1">PREMIERE!$Z$16</f>
        <v>0.78819444444444442</v>
      </c>
      <c r="E43" s="57" t="str">
        <f ca="1">INDIRECT("PREMIERE!AA16")</f>
        <v>EXTRAORDINARY JOURNEY OF THE FAKIR, THE</v>
      </c>
      <c r="F43" s="85">
        <f ca="1">INDIRECT("PREMIERE!AB16")</f>
        <v>93</v>
      </c>
      <c r="G43" s="67" t="str">
        <f ca="1">PREMIERE!$AC$16</f>
        <v>01:35</v>
      </c>
      <c r="H43" s="128">
        <f ca="1">ACTION!$Z$16</f>
        <v>0.8125</v>
      </c>
      <c r="I43" s="57" t="str">
        <f ca="1">INDIRECT("ACTION!AA16")</f>
        <v>BARBER, THE</v>
      </c>
      <c r="J43" s="57">
        <f ca="1">INDIRECT("ACTION!AB16")</f>
        <v>87</v>
      </c>
      <c r="K43" s="67" t="str">
        <f ca="1">ACTION!$AC$16</f>
        <v>01:30</v>
      </c>
      <c r="L43" s="186">
        <f>FAMILY!$Z$16</f>
        <v>0.83333333333333337</v>
      </c>
      <c r="M43" s="107" t="str">
        <f ca="1">INDIRECT("FAMILY!AA16")</f>
        <v>LAST FIVE YEARS, THE</v>
      </c>
      <c r="N43" s="108">
        <f ca="1">INDIRECT("FAMILY!AB16")</f>
        <v>91</v>
      </c>
      <c r="O43" s="67" t="str">
        <f ca="1">FAMILY!$AC$16</f>
        <v>01:35</v>
      </c>
      <c r="P43" s="128">
        <f ca="1">DRAMA!$Z$16</f>
        <v>0.79166666666666663</v>
      </c>
      <c r="Q43" s="57" t="str">
        <f ca="1">INDIRECT("DRAMA!AA16")</f>
        <v>LADY MACBETH</v>
      </c>
      <c r="R43" s="85">
        <f ca="1">INDIRECT("DRAMA!AB16")</f>
        <v>86</v>
      </c>
      <c r="S43" s="67" t="str">
        <f ca="1">DRAMA!$AC$16</f>
        <v>01:30</v>
      </c>
    </row>
    <row r="44" spans="2:19" x14ac:dyDescent="0.2">
      <c r="C44" s="72">
        <f>PREMIERE!$AA$6</f>
        <v>43772</v>
      </c>
      <c r="D44" s="129">
        <f>PREMIERE!$Z$17</f>
        <v>0.85416666666666663</v>
      </c>
      <c r="E44" s="60" t="str">
        <f ca="1">INDIRECT("PREMIERE!AA17")</f>
        <v>HEAVY TRIP</v>
      </c>
      <c r="F44" s="86">
        <f ca="1">INDIRECT("PREMIERE!AB17")</f>
        <v>88</v>
      </c>
      <c r="G44" s="67" t="str">
        <f ca="1">PREMIERE!$AC$17</f>
        <v>01:30</v>
      </c>
      <c r="H44" s="140">
        <f>ACTION!$Z$17</f>
        <v>0.875</v>
      </c>
      <c r="I44" s="97" t="str">
        <f ca="1">INDIRECT("ACTION!AA17")</f>
        <v>THE CURED</v>
      </c>
      <c r="J44" s="97">
        <f ca="1">INDIRECT("ACTION!AB17")</f>
        <v>92</v>
      </c>
      <c r="K44" s="67" t="str">
        <f ca="1">ACTION!$AC$17</f>
        <v>01:35</v>
      </c>
      <c r="L44" s="157">
        <f ca="1">FAMILY!$Z$17</f>
        <v>0.89930555555555558</v>
      </c>
      <c r="M44" s="158" t="str">
        <f ca="1">INDIRECT("FAMILY!AA17")</f>
        <v>SPLIT ENDS</v>
      </c>
      <c r="N44" s="159">
        <f ca="1">INDIRECT("FAMILY!AB17")</f>
        <v>81</v>
      </c>
      <c r="O44" s="67" t="str">
        <f ca="1">FAMILY!$AC$17</f>
        <v>01:25</v>
      </c>
      <c r="P44" s="135">
        <f>DRAMA!$Z$17</f>
        <v>0.85416666666666663</v>
      </c>
      <c r="Q44" s="117" t="str">
        <f ca="1">INDIRECT("DRAMA!AA17")</f>
        <v>MIDNIGHT EXPRESS (1978)</v>
      </c>
      <c r="R44" s="118">
        <f ca="1">INDIRECT("DRAMA!AB17")</f>
        <v>117</v>
      </c>
      <c r="S44" s="67" t="str">
        <f ca="1">DRAMA!$AC$17</f>
        <v>02:00</v>
      </c>
    </row>
    <row r="45" spans="2:19" x14ac:dyDescent="0.2">
      <c r="C45" s="77">
        <f>PREMIERE!$AA$6</f>
        <v>43772</v>
      </c>
      <c r="D45" s="128">
        <f ca="1">PREMIERE!$Z$18</f>
        <v>0.91666666666666663</v>
      </c>
      <c r="E45" s="57" t="str">
        <f ca="1">INDIRECT("PREMIERE!AA18")</f>
        <v>ON CHESIL BEACH</v>
      </c>
      <c r="F45" s="85">
        <f ca="1">INDIRECT("PREMIERE!AB18")</f>
        <v>106</v>
      </c>
      <c r="G45" s="67" t="str">
        <f ca="1">PREMIERE!$AC$18</f>
        <v>01:50</v>
      </c>
      <c r="H45" s="128">
        <f ca="1">ACTION!$Z$18</f>
        <v>0.94097222222222221</v>
      </c>
      <c r="I45" s="57" t="str">
        <f ca="1">INDIRECT("ACTION!AA18")</f>
        <v>GALVESTON</v>
      </c>
      <c r="J45" s="57">
        <f ca="1">INDIRECT("ACTION!AB18")</f>
        <v>91</v>
      </c>
      <c r="K45" s="67" t="str">
        <f ca="1">ACTION!$AC$18</f>
        <v>01:35</v>
      </c>
      <c r="L45" s="157">
        <f ca="1">FAMILY!$Z$18</f>
        <v>0.95833333333333337</v>
      </c>
      <c r="M45" s="57" t="str">
        <f ca="1">INDIRECT("FAMILY!AA18")</f>
        <v>FOOLS' PARADE</v>
      </c>
      <c r="N45" s="85">
        <f ca="1">INDIRECT("FAMILY!AB18")</f>
        <v>96</v>
      </c>
      <c r="O45" s="67" t="str">
        <f ca="1">FAMILY!$AC$18</f>
        <v>01:40</v>
      </c>
      <c r="P45" s="128">
        <f ca="1">DRAMA!$Z$18</f>
        <v>0.9375</v>
      </c>
      <c r="Q45" s="57" t="str">
        <f ca="1">INDIRECT("DRAMA!AA18")</f>
        <v>MARY REILLY</v>
      </c>
      <c r="R45" s="85">
        <f ca="1">INDIRECT("DRAMA!AB18")</f>
        <v>104</v>
      </c>
      <c r="S45" s="67" t="str">
        <f ca="1">DRAMA!$AC$18</f>
        <v>01:45</v>
      </c>
    </row>
    <row r="46" spans="2:19" x14ac:dyDescent="0.2">
      <c r="C46" s="77">
        <f>PREMIERE!$AA$6</f>
        <v>43772</v>
      </c>
      <c r="D46" s="128">
        <f ca="1">PREMIERE!$Z$19</f>
        <v>0.99305555555555558</v>
      </c>
      <c r="E46" s="57" t="str">
        <f ca="1">INDIRECT("PREMIERE!AA19")</f>
        <v>FOREST, THE</v>
      </c>
      <c r="F46" s="85">
        <f ca="1">INDIRECT("PREMIERE!AB19")</f>
        <v>91</v>
      </c>
      <c r="G46" s="67" t="str">
        <f ca="1">PREMIERE!$AC$19</f>
        <v>01:35</v>
      </c>
      <c r="H46" s="128">
        <f ca="1">ACTION!$Z$19</f>
        <v>6.9444444444444198E-3</v>
      </c>
      <c r="I46" s="212" t="str">
        <f ca="1">INDIRECT("ACTION!AA19")</f>
        <v>SOLO SWEETHEARTS 2</v>
      </c>
      <c r="J46" s="212">
        <f ca="1">INDIRECT("ACTION!AB19")</f>
        <v>194</v>
      </c>
      <c r="K46" s="67" t="str">
        <f ca="1">ACTION!$AC$19</f>
        <v>03:15</v>
      </c>
      <c r="L46" s="157">
        <f ca="1">FAMILY!$Z$19</f>
        <v>2.7777777777777901E-2</v>
      </c>
      <c r="M46" s="57" t="str">
        <f ca="1">INDIRECT("FAMILY!AA19")</f>
        <v>LOST AND FOUND (1979)</v>
      </c>
      <c r="N46" s="85">
        <f ca="1">INDIRECT("FAMILY!AB19")</f>
        <v>102</v>
      </c>
      <c r="O46" s="67" t="str">
        <f ca="1">FAMILY!$AC$19</f>
        <v>01:45</v>
      </c>
      <c r="P46" s="128">
        <f ca="1">DRAMA!$Z$19</f>
        <v>1.0416666666666741E-2</v>
      </c>
      <c r="Q46" s="57" t="str">
        <f ca="1">INDIRECT("DRAMA!AA19")</f>
        <v>APOCALYPTO</v>
      </c>
      <c r="R46" s="85">
        <f ca="1">INDIRECT("DRAMA!AB19")</f>
        <v>133</v>
      </c>
      <c r="S46" s="67" t="str">
        <f ca="1">DRAMA!$AC$19</f>
        <v>02:15</v>
      </c>
    </row>
    <row r="47" spans="2:19" x14ac:dyDescent="0.2">
      <c r="C47" s="77">
        <f>PREMIERE!$AA$6</f>
        <v>43772</v>
      </c>
      <c r="D47" s="128">
        <f ca="1">PREMIERE!$Z$20</f>
        <v>5.9027777777777901E-2</v>
      </c>
      <c r="E47" s="57" t="str">
        <f ca="1">INDIRECT("PREMIERE!AA20")</f>
        <v>IT COMES AT NIGHT</v>
      </c>
      <c r="F47" s="85">
        <f ca="1">INDIRECT("PREMIERE!AB20")</f>
        <v>88</v>
      </c>
      <c r="G47" s="67" t="str">
        <f ca="1">PREMIERE!$AC$20</f>
        <v>01:30</v>
      </c>
      <c r="H47" s="128">
        <f ca="1">ACTION!$Z$20</f>
        <v>0.14236111111111108</v>
      </c>
      <c r="I47" s="212" t="str">
        <f ca="1">INDIRECT("ACTION!AA20")</f>
        <v>LESBIAN LUST</v>
      </c>
      <c r="J47" s="212">
        <f ca="1">INDIRECT("ACTION!AB20")</f>
        <v>71</v>
      </c>
      <c r="K47" s="67" t="str">
        <f ca="1">ACTION!$AC$20</f>
        <v>01:15</v>
      </c>
      <c r="L47" s="157">
        <f ca="1">FAMILY!$Z$20</f>
        <v>0.10069444444444457</v>
      </c>
      <c r="M47" s="57" t="str">
        <f ca="1">INDIRECT("FAMILY!AA20")</f>
        <v>THANK GOD IT'S FRIDAY</v>
      </c>
      <c r="N47" s="85">
        <f ca="1">INDIRECT("FAMILY!AB20")</f>
        <v>86</v>
      </c>
      <c r="O47" s="67" t="str">
        <f ca="1">FAMILY!$AC$20</f>
        <v>01:30</v>
      </c>
      <c r="P47" s="128">
        <f ca="1">DRAMA!$Z$20</f>
        <v>0.10416666666666674</v>
      </c>
      <c r="Q47" s="57" t="str">
        <f ca="1">INDIRECT("DRAMA!AA20")</f>
        <v>OF SNAILS AND MEN</v>
      </c>
      <c r="R47" s="85">
        <f ca="1">INDIRECT("DRAMA!AB20")</f>
        <v>91</v>
      </c>
      <c r="S47" s="67" t="str">
        <f ca="1">DRAMA!$AC$20</f>
        <v>01:35</v>
      </c>
    </row>
    <row r="48" spans="2:19" x14ac:dyDescent="0.2">
      <c r="C48" s="77">
        <f>PREMIERE!$AA$6</f>
        <v>43772</v>
      </c>
      <c r="D48" s="128">
        <f ca="1">PREMIERE!$Z$21</f>
        <v>0.1215277777777779</v>
      </c>
      <c r="E48" s="57" t="str">
        <f ca="1">INDIRECT("PREMIERE!AA21")</f>
        <v>BONE TOMAHAWK</v>
      </c>
      <c r="F48" s="85">
        <f ca="1">INDIRECT("PREMIERE!AB21")</f>
        <v>127</v>
      </c>
      <c r="G48" s="67" t="str">
        <f ca="1">PREMIERE!$AC$21</f>
        <v>02:10</v>
      </c>
      <c r="H48" s="128">
        <f ca="1">ACTION!$Z$21</f>
        <v>0.19444444444444442</v>
      </c>
      <c r="I48" s="57" t="str">
        <f ca="1">INDIRECT("ACTION!AA21")</f>
        <v>ENEMY, THE</v>
      </c>
      <c r="J48" s="57">
        <f ca="1">INDIRECT("ACTION!AB21")</f>
        <v>106</v>
      </c>
      <c r="K48" s="67" t="str">
        <f ca="1">ACTION!$AC$21</f>
        <v>01:50</v>
      </c>
      <c r="L48" s="157">
        <f ca="1">FAMILY!$Z$21</f>
        <v>0.16319444444444459</v>
      </c>
      <c r="M48" s="57" t="str">
        <f ca="1">INDIRECT("FAMILY!AA21")</f>
        <v>VILLAIN, THE</v>
      </c>
      <c r="N48" s="85">
        <f ca="1">INDIRECT("FAMILY!AB21")</f>
        <v>86</v>
      </c>
      <c r="O48" s="67" t="str">
        <f ca="1">FAMILY!$AC$21</f>
        <v>01:30</v>
      </c>
      <c r="P48" s="128">
        <f ca="1">DRAMA!$Z$21</f>
        <v>0.17013888888888895</v>
      </c>
      <c r="Q48" s="57" t="str">
        <f ca="1">INDIRECT("DRAMA!AA21")</f>
        <v>PER NON DIMENTICARTI</v>
      </c>
      <c r="R48" s="85">
        <f ca="1">INDIRECT("DRAMA!AB21")</f>
        <v>96</v>
      </c>
      <c r="S48" s="67" t="str">
        <f ca="1">DRAMA!$AC$21</f>
        <v>01:40</v>
      </c>
    </row>
    <row r="49" spans="2:19" ht="13.5" thickBot="1" x14ac:dyDescent="0.25">
      <c r="B49" s="70"/>
      <c r="C49" s="74">
        <f>PREMIERE!$AA$6</f>
        <v>43772</v>
      </c>
      <c r="D49" s="130">
        <f ca="1">PREMIERE!$Z$22</f>
        <v>0.21180555555555569</v>
      </c>
      <c r="E49" s="63" t="str">
        <f ca="1">INDIRECT("PREMIERE!AA22")</f>
        <v>A BOUT PORTANT</v>
      </c>
      <c r="F49" s="87">
        <f ca="1">INDIRECT("PREMIERE!AB22")</f>
        <v>81</v>
      </c>
      <c r="G49" s="67" t="str">
        <f ca="1">PREMIERE!$AC$22</f>
        <v>01:25</v>
      </c>
      <c r="H49" s="130">
        <f ca="1">ACTION!$Z$22</f>
        <v>0.27083333333333331</v>
      </c>
      <c r="I49" s="63">
        <f ca="1">INDIRECT("ACTION!AA22")</f>
        <v>0</v>
      </c>
      <c r="J49" s="63">
        <f ca="1">INDIRECT("ACTION!AB22")</f>
        <v>0</v>
      </c>
      <c r="K49" s="67" t="str">
        <f ca="1">ACTION!$AC$22</f>
        <v>00:00</v>
      </c>
      <c r="L49" s="167">
        <f ca="1">FAMILY!$Z$22</f>
        <v>0.22569444444444459</v>
      </c>
      <c r="M49" s="63" t="str">
        <f ca="1">INDIRECT("FAMILY!AA22")</f>
        <v>FRONT, THE (1976)</v>
      </c>
      <c r="N49" s="87">
        <f ca="1">INDIRECT("FAMILY!AB22")</f>
        <v>91</v>
      </c>
      <c r="O49" s="67" t="str">
        <f ca="1">FAMILY!$AC$22</f>
        <v>01:35</v>
      </c>
      <c r="P49" s="130">
        <f ca="1">DRAMA!$Z$22</f>
        <v>0.23958333333333337</v>
      </c>
      <c r="Q49" s="63" t="str">
        <f ca="1">INDIRECT("DRAMA!AA22")</f>
        <v>RAUL</v>
      </c>
      <c r="R49" s="87">
        <f ca="1">INDIRECT("DRAMA!AB22")</f>
        <v>71</v>
      </c>
      <c r="S49" s="67" t="str">
        <f ca="1">DRAMA!$AC$22</f>
        <v>01:15</v>
      </c>
    </row>
    <row r="50" spans="2:19" x14ac:dyDescent="0.2">
      <c r="B50" s="55" t="s">
        <v>1</v>
      </c>
      <c r="C50" s="56">
        <f>PREMIERE!$C$26</f>
        <v>43773</v>
      </c>
      <c r="D50" s="128">
        <f ca="1">PREMIERE!$B$28</f>
        <v>0.27083333333333337</v>
      </c>
      <c r="E50" s="57">
        <f ca="1">INDIRECT("PREMIERE!C28")</f>
        <v>0</v>
      </c>
      <c r="F50" s="85">
        <f ca="1">INDIRECT("PREMIERE!D28")</f>
        <v>0</v>
      </c>
      <c r="G50" s="67" t="str">
        <f ca="1">PREMIERE!$E$28</f>
        <v>00:00</v>
      </c>
      <c r="H50" s="128">
        <f ca="1">ACTION!$B$28</f>
        <v>0.27083333333333337</v>
      </c>
      <c r="I50" s="57" t="str">
        <f ca="1">INDIRECT("ACTION!C28")</f>
        <v>SCENIC ROUTE</v>
      </c>
      <c r="J50" s="57">
        <f ca="1">INDIRECT("ACTION!D28")</f>
        <v>83</v>
      </c>
      <c r="K50" s="67" t="str">
        <f ca="1">ACTION!$E$28</f>
        <v>01:25</v>
      </c>
      <c r="L50" s="157">
        <f ca="1">FAMILY!$B$28</f>
        <v>0.2916666666666668</v>
      </c>
      <c r="M50" s="57" t="str">
        <f ca="1">INDIRECT("FAMILY!C28")</f>
        <v>COMET</v>
      </c>
      <c r="N50" s="85">
        <f ca="1">INDIRECT("FAMILY!D28")</f>
        <v>88</v>
      </c>
      <c r="O50" s="67" t="str">
        <f ca="1">FAMILY!$E$28</f>
        <v>01:30</v>
      </c>
      <c r="P50" s="128">
        <f ca="1">DRAMA!$B$28</f>
        <v>0.29166666666666663</v>
      </c>
      <c r="Q50" s="57">
        <f ca="1">INDIRECT("DRAMA!C28")</f>
        <v>0</v>
      </c>
      <c r="R50" s="85">
        <f ca="1">INDIRECT("DRAMA!D28")</f>
        <v>0</v>
      </c>
      <c r="S50" s="67" t="str">
        <f ca="1">DRAMA!$E$28</f>
        <v>00:00</v>
      </c>
    </row>
    <row r="51" spans="2:19" x14ac:dyDescent="0.2">
      <c r="B51" s="55"/>
      <c r="C51" s="56">
        <f>PREMIERE!$C$26</f>
        <v>43773</v>
      </c>
      <c r="D51" s="128">
        <f ca="1">PREMIERE!$B$29</f>
        <v>0.27083333333333337</v>
      </c>
      <c r="E51" s="57" t="str">
        <f ca="1">INDIRECT("PREMIERE!C29")</f>
        <v>GODZILLA: SHIN GODZILLA</v>
      </c>
      <c r="F51" s="85">
        <f ca="1">INDIRECT("PREMIERE!D29")</f>
        <v>116</v>
      </c>
      <c r="G51" s="67" t="str">
        <f ca="1">PREMIERE!$E$29</f>
        <v>02:00</v>
      </c>
      <c r="H51" s="128">
        <f ca="1">ACTION!$B$29</f>
        <v>0.32986111111111116</v>
      </c>
      <c r="I51" s="57" t="str">
        <f ca="1">INDIRECT("ACTION!C29")</f>
        <v>WASTELAND (BANKSIDE)</v>
      </c>
      <c r="J51" s="57">
        <f ca="1">INDIRECT("ACTION!D29")</f>
        <v>106</v>
      </c>
      <c r="K51" s="67" t="str">
        <f ca="1">ACTION!$E$29</f>
        <v>01:50</v>
      </c>
      <c r="L51" s="157">
        <f ca="1">FAMILY!$B$29</f>
        <v>0.3541666666666668</v>
      </c>
      <c r="M51" s="57" t="str">
        <f ca="1">INDIRECT("FAMILY!C29")</f>
        <v>SHAMPOO</v>
      </c>
      <c r="N51" s="85">
        <f ca="1">INDIRECT("FAMILY!D29")</f>
        <v>106</v>
      </c>
      <c r="O51" s="67" t="str">
        <f ca="1">FAMILY!$E$29</f>
        <v>01:50</v>
      </c>
      <c r="P51" s="128">
        <f ca="1">DRAMA!$B$29</f>
        <v>0.29166666666666663</v>
      </c>
      <c r="Q51" s="57" t="str">
        <f ca="1">INDIRECT("DRAMA!C29")</f>
        <v>GOOD MORNING HEARTACHE</v>
      </c>
      <c r="R51" s="85">
        <f ca="1">INDIRECT("DRAMA!D29")</f>
        <v>93</v>
      </c>
      <c r="S51" s="67" t="str">
        <f ca="1">DRAMA!$E$29</f>
        <v>01:35</v>
      </c>
    </row>
    <row r="52" spans="2:19" x14ac:dyDescent="0.2">
      <c r="B52" s="55"/>
      <c r="C52" s="56">
        <f>PREMIERE!$C$26</f>
        <v>43773</v>
      </c>
      <c r="D52" s="128">
        <f ca="1">PREMIERE!$B$30</f>
        <v>0.35416666666666669</v>
      </c>
      <c r="E52" s="57" t="str">
        <f ca="1">INDIRECT("PREMIERE!C30")</f>
        <v>321 FRANKIE GO BOOM</v>
      </c>
      <c r="F52" s="85">
        <f ca="1">INDIRECT("PREMIERE!D30")</f>
        <v>86</v>
      </c>
      <c r="G52" s="67" t="str">
        <f ca="1">PREMIERE!$E$30</f>
        <v>01:30</v>
      </c>
      <c r="H52" s="128">
        <f ca="1">ACTION!$B$30</f>
        <v>0.40625000000000006</v>
      </c>
      <c r="I52" s="57" t="str">
        <f ca="1">INDIRECT("ACTION!C30")</f>
        <v>FOREST, THE</v>
      </c>
      <c r="J52" s="57">
        <f ca="1">INDIRECT("ACTION!D30")</f>
        <v>91</v>
      </c>
      <c r="K52" s="67" t="str">
        <f ca="1">ACTION!$E$30</f>
        <v>01:35</v>
      </c>
      <c r="L52" s="157">
        <f ca="1">FAMILY!$B$30</f>
        <v>0.43055555555555569</v>
      </c>
      <c r="M52" s="57" t="str">
        <f ca="1">INDIRECT("FAMILY!C30")</f>
        <v>KID LIKE JAKE, A</v>
      </c>
      <c r="N52" s="85">
        <f ca="1">INDIRECT("FAMILY!D30")</f>
        <v>86</v>
      </c>
      <c r="O52" s="67" t="str">
        <f ca="1">FAMILY!$E$30</f>
        <v>01:30</v>
      </c>
      <c r="P52" s="128">
        <f ca="1">DRAMA!$B$30</f>
        <v>0.35763888888888884</v>
      </c>
      <c r="Q52" s="57" t="str">
        <f ca="1">INDIRECT("DRAMA!C30")</f>
        <v>NO ONE CAN BRUSH MY HAIR LIKE THE WIND</v>
      </c>
      <c r="R52" s="85">
        <f ca="1">INDIRECT("DRAMA!D30")</f>
        <v>91</v>
      </c>
      <c r="S52" s="67" t="str">
        <f ca="1">DRAMA!$E$30</f>
        <v>01:35</v>
      </c>
    </row>
    <row r="53" spans="2:19" x14ac:dyDescent="0.2">
      <c r="B53" s="55"/>
      <c r="C53" s="56">
        <f>PREMIERE!$C$26</f>
        <v>43773</v>
      </c>
      <c r="D53" s="128">
        <f ca="1">PREMIERE!$B$31</f>
        <v>0.41666666666666669</v>
      </c>
      <c r="E53" s="57" t="str">
        <f ca="1">INDIRECT("PREMIERE!C31")</f>
        <v>LADY MACBETH</v>
      </c>
      <c r="F53" s="85">
        <f ca="1">INDIRECT("PREMIERE!D31")</f>
        <v>86</v>
      </c>
      <c r="G53" s="67" t="str">
        <f ca="1">PREMIERE!$E$31</f>
        <v>01:30</v>
      </c>
      <c r="H53" s="128">
        <f ca="1">ACTION!$B$31</f>
        <v>0.47222222222222227</v>
      </c>
      <c r="I53" s="57" t="str">
        <f ca="1">INDIRECT("ACTION!C31")</f>
        <v>CHINESE ZODIAC</v>
      </c>
      <c r="J53" s="57">
        <f ca="1">INDIRECT("ACTION!D31")</f>
        <v>106</v>
      </c>
      <c r="K53" s="67" t="str">
        <f ca="1">ACTION!$E$31</f>
        <v>01:50</v>
      </c>
      <c r="L53" s="157">
        <f ca="1">FAMILY!$B$31</f>
        <v>0.49305555555555569</v>
      </c>
      <c r="M53" s="57" t="str">
        <f ca="1">INDIRECT("FAMILY!C31")</f>
        <v>SANCTUARY</v>
      </c>
      <c r="N53" s="85">
        <f ca="1">INDIRECT("FAMILY!D31")</f>
        <v>86</v>
      </c>
      <c r="O53" s="67" t="str">
        <f ca="1">FAMILY!$E$31</f>
        <v>01:30</v>
      </c>
      <c r="P53" s="128">
        <f ca="1">DRAMA!$B$31</f>
        <v>0.42361111111111105</v>
      </c>
      <c r="Q53" s="57" t="str">
        <f ca="1">INDIRECT("DRAMA!C31")</f>
        <v>UPSIDE DOWN</v>
      </c>
      <c r="R53" s="85">
        <f ca="1">INDIRECT("DRAMA!D31")</f>
        <v>106</v>
      </c>
      <c r="S53" s="67" t="str">
        <f ca="1">DRAMA!$E$31</f>
        <v>01:50</v>
      </c>
    </row>
    <row r="54" spans="2:19" x14ac:dyDescent="0.2">
      <c r="B54" s="55"/>
      <c r="C54" s="56">
        <f>PREMIERE!$C$26</f>
        <v>43773</v>
      </c>
      <c r="D54" s="128">
        <f ca="1">PREMIERE!$B$32</f>
        <v>0.47916666666666669</v>
      </c>
      <c r="E54" s="57" t="str">
        <f ca="1">INDIRECT("PREMIERE!C32")</f>
        <v>WHAT WILL PEOPLE SAY</v>
      </c>
      <c r="F54" s="85">
        <f ca="1">INDIRECT("PREMIERE!D32")</f>
        <v>103</v>
      </c>
      <c r="G54" s="67" t="str">
        <f ca="1">PREMIERE!$E$32</f>
        <v>01:45</v>
      </c>
      <c r="H54" s="128">
        <f ca="1">ACTION!$B$32</f>
        <v>0.54861111111111116</v>
      </c>
      <c r="I54" s="57" t="str">
        <f ca="1">INDIRECT("ACTION!C32")</f>
        <v>IT COMES AT NIGHT</v>
      </c>
      <c r="J54" s="57">
        <f ca="1">INDIRECT("ACTION!D32")</f>
        <v>88</v>
      </c>
      <c r="K54" s="67" t="str">
        <f ca="1">ACTION!$E$32</f>
        <v>01:30</v>
      </c>
      <c r="L54" s="157">
        <f ca="1">FAMILY!$B$32</f>
        <v>0.55555555555555569</v>
      </c>
      <c r="M54" s="57" t="str">
        <f ca="1">INDIRECT("FAMILY!C32")</f>
        <v>YOUTH IN OREGON</v>
      </c>
      <c r="N54" s="85">
        <f ca="1">INDIRECT("FAMILY!D32")</f>
        <v>96</v>
      </c>
      <c r="O54" s="67" t="str">
        <f ca="1">FAMILY!$E$32</f>
        <v>01:40</v>
      </c>
      <c r="P54" s="128">
        <f ca="1">DRAMA!$B$32</f>
        <v>0.49999999999999994</v>
      </c>
      <c r="Q54" s="57" t="str">
        <f ca="1">INDIRECT("DRAMA!C32")</f>
        <v>INSIDE LLEWYN DAVIS</v>
      </c>
      <c r="R54" s="85">
        <f ca="1">INDIRECT("DRAMA!D32")</f>
        <v>101</v>
      </c>
      <c r="S54" s="67" t="str">
        <f ca="1">DRAMA!$E$32</f>
        <v>01:45</v>
      </c>
    </row>
    <row r="55" spans="2:19" x14ac:dyDescent="0.2">
      <c r="B55" s="55"/>
      <c r="C55" s="56">
        <f>PREMIERE!$C$26</f>
        <v>43773</v>
      </c>
      <c r="D55" s="128">
        <f ca="1">PREMIERE!$B$33</f>
        <v>0.55208333333333337</v>
      </c>
      <c r="E55" s="57" t="str">
        <f ca="1">INDIRECT("PREMIERE!C33")</f>
        <v>EXPERIMENTER</v>
      </c>
      <c r="F55" s="85">
        <f ca="1">INDIRECT("PREMIERE!D33")</f>
        <v>96</v>
      </c>
      <c r="G55" s="67" t="str">
        <f ca="1">PREMIERE!$E$33</f>
        <v>01:40</v>
      </c>
      <c r="H55" s="128">
        <f ca="1">ACTION!$B$33</f>
        <v>0.61111111111111116</v>
      </c>
      <c r="I55" s="57" t="str">
        <f ca="1">INDIRECT("ACTION!C33")</f>
        <v>BLACKWAY (FKA GO WITH ME)</v>
      </c>
      <c r="J55" s="57">
        <f ca="1">INDIRECT("ACTION!D33")</f>
        <v>87</v>
      </c>
      <c r="K55" s="67" t="str">
        <f ca="1">ACTION!$E$33</f>
        <v>01:30</v>
      </c>
      <c r="L55" s="157">
        <f ca="1">FAMILY!$B$33</f>
        <v>0.62500000000000011</v>
      </c>
      <c r="M55" s="57" t="str">
        <f ca="1">INDIRECT("FAMILY!C33")</f>
        <v>ROCK THE KASBAH</v>
      </c>
      <c r="N55" s="85">
        <f ca="1">INDIRECT("FAMILY!D33")</f>
        <v>102</v>
      </c>
      <c r="O55" s="67" t="str">
        <f ca="1">FAMILY!$E$33</f>
        <v>01:45</v>
      </c>
      <c r="P55" s="128">
        <f ca="1">DRAMA!$B$33</f>
        <v>0.57291666666666663</v>
      </c>
      <c r="Q55" s="57" t="str">
        <f ca="1">INDIRECT("DRAMA!C33")</f>
        <v>KRAMER VS. KRAMER (1979)</v>
      </c>
      <c r="R55" s="85">
        <f ca="1">INDIRECT("DRAMA!D33")</f>
        <v>101</v>
      </c>
      <c r="S55" s="67" t="str">
        <f ca="1">DRAMA!$E$33</f>
        <v>01:45</v>
      </c>
    </row>
    <row r="56" spans="2:19" x14ac:dyDescent="0.2">
      <c r="B56" s="55"/>
      <c r="C56" s="56">
        <f>PREMIERE!$C$26</f>
        <v>43773</v>
      </c>
      <c r="D56" s="128">
        <f ca="1">PREMIERE!$B$34</f>
        <v>0.62152777777777779</v>
      </c>
      <c r="E56" s="57" t="str">
        <f ca="1">INDIRECT("PREMIERE!C34")</f>
        <v>KIN</v>
      </c>
      <c r="F56" s="85">
        <f ca="1">INDIRECT("PREMIERE!D34")</f>
        <v>101</v>
      </c>
      <c r="G56" s="67" t="str">
        <f ca="1">PREMIERE!$E$34</f>
        <v>01:45</v>
      </c>
      <c r="H56" s="128">
        <f ca="1">ACTION!$B$34</f>
        <v>0.67361111111111116</v>
      </c>
      <c r="I56" s="57" t="str">
        <f ca="1">INDIRECT("ACTION!C34")</f>
        <v>LAST SURVIVORS, THE</v>
      </c>
      <c r="J56" s="57">
        <f ca="1">INDIRECT("ACTION!D34")</f>
        <v>92</v>
      </c>
      <c r="K56" s="67" t="str">
        <f ca="1">ACTION!$E$34</f>
        <v>01:35</v>
      </c>
      <c r="L56" s="157">
        <f ca="1">FAMILY!$B$34</f>
        <v>0.69791666666666674</v>
      </c>
      <c r="M56" s="57" t="str">
        <f ca="1">INDIRECT("FAMILY!C34")</f>
        <v>ARMY OF ONE</v>
      </c>
      <c r="N56" s="85">
        <f ca="1">INDIRECT("FAMILY!D34")</f>
        <v>89</v>
      </c>
      <c r="O56" s="67" t="str">
        <f ca="1">FAMILY!$E$34</f>
        <v>01:30</v>
      </c>
      <c r="P56" s="128">
        <f ca="1">DRAMA!$B$34</f>
        <v>0.64583333333333326</v>
      </c>
      <c r="Q56" s="57" t="str">
        <f ca="1">INDIRECT("DRAMA!C34")</f>
        <v>COMPANY YOU KEEP, THE</v>
      </c>
      <c r="R56" s="85">
        <f ca="1">INDIRECT("DRAMA!D34")</f>
        <v>117</v>
      </c>
      <c r="S56" s="67" t="str">
        <f ca="1">DRAMA!$E$34</f>
        <v>02:00</v>
      </c>
    </row>
    <row r="57" spans="2:19" x14ac:dyDescent="0.2">
      <c r="B57" s="55"/>
      <c r="C57" s="56">
        <f>PREMIERE!$C$26</f>
        <v>43773</v>
      </c>
      <c r="D57" s="128">
        <f ca="1">PREMIERE!$B$35</f>
        <v>0.69444444444444442</v>
      </c>
      <c r="E57" s="57" t="str">
        <f ca="1">INDIRECT("PREMIERE!C35")</f>
        <v>TALE OF LOVE AND DARKNESS, A</v>
      </c>
      <c r="F57" s="85">
        <f ca="1">INDIRECT("PREMIERE!D35")</f>
        <v>96</v>
      </c>
      <c r="G57" s="67" t="str">
        <f ca="1">PREMIERE!$E$35</f>
        <v>01:40</v>
      </c>
      <c r="H57" s="128">
        <f ca="1">ACTION!$B$35</f>
        <v>0.73958333333333337</v>
      </c>
      <c r="I57" s="57" t="str">
        <f ca="1">INDIRECT("ACTION!C35")</f>
        <v>VENDETTA</v>
      </c>
      <c r="J57" s="57">
        <f ca="1">INDIRECT("ACTION!D35")</f>
        <v>103</v>
      </c>
      <c r="K57" s="67" t="str">
        <f ca="1">ACTION!$E$35</f>
        <v>01:45</v>
      </c>
      <c r="L57" s="157">
        <f ca="1">FAMILY!$B$35</f>
        <v>0.76041666666666674</v>
      </c>
      <c r="M57" s="57" t="str">
        <f ca="1">INDIRECT("FAMILY!C35")</f>
        <v>AVENTURES EXTRAORDINAIRES D'ADÈLE BLANC-SEC, LES</v>
      </c>
      <c r="N57" s="85">
        <f ca="1">INDIRECT("FAMILY!D35")</f>
        <v>103</v>
      </c>
      <c r="O57" s="67" t="str">
        <f ca="1">FAMILY!$E$35</f>
        <v>01:45</v>
      </c>
      <c r="P57" s="128">
        <f ca="1">DRAMA!$B$35</f>
        <v>0.72916666666666663</v>
      </c>
      <c r="Q57" s="57" t="str">
        <f ca="1">INDIRECT("DRAMA!C35")</f>
        <v>SPARRING</v>
      </c>
      <c r="R57" s="85">
        <f ca="1">INDIRECT("DRAMA!D35")</f>
        <v>92</v>
      </c>
      <c r="S57" s="67" t="str">
        <f ca="1">DRAMA!$E$35</f>
        <v>01:35</v>
      </c>
    </row>
    <row r="58" spans="2:19" x14ac:dyDescent="0.2">
      <c r="B58" s="55"/>
      <c r="C58" s="56">
        <f>PREMIERE!$C$26</f>
        <v>43773</v>
      </c>
      <c r="D58" s="128">
        <f ca="1">PREMIERE!$B$36</f>
        <v>0.76388888888888884</v>
      </c>
      <c r="E58" s="57" t="str">
        <f ca="1">INDIRECT("PREMIERE!C36")</f>
        <v>BEST OFFER, THE</v>
      </c>
      <c r="F58" s="85">
        <f ca="1">INDIRECT("PREMIERE!D36")</f>
        <v>126</v>
      </c>
      <c r="G58" s="67" t="str">
        <f ca="1">PREMIERE!$E$36</f>
        <v>02:10</v>
      </c>
      <c r="H58" s="128">
        <f ca="1">ACTION!$B$36</f>
        <v>0.8125</v>
      </c>
      <c r="I58" s="57" t="str">
        <f ca="1">INDIRECT("ACTION!C36")</f>
        <v>FREE FIRE</v>
      </c>
      <c r="J58" s="57">
        <f ca="1">INDIRECT("ACTION!D36")</f>
        <v>87</v>
      </c>
      <c r="K58" s="67" t="str">
        <f ca="1">ACTION!$E$36</f>
        <v>01:30</v>
      </c>
      <c r="L58" s="186">
        <f>FAMILY!$B$36</f>
        <v>0.83333333333333337</v>
      </c>
      <c r="M58" s="107" t="str">
        <f ca="1">INDIRECT("FAMILY!C36")</f>
        <v>NIGHT BEFORE, THE</v>
      </c>
      <c r="N58" s="108">
        <f ca="1">INDIRECT("FAMILY!D36")</f>
        <v>98</v>
      </c>
      <c r="O58" s="67" t="str">
        <f ca="1">FAMILY!$E$36</f>
        <v>01:40</v>
      </c>
      <c r="P58" s="128">
        <f ca="1">DRAMA!$B$36</f>
        <v>0.79513888888888884</v>
      </c>
      <c r="Q58" s="57" t="str">
        <f ca="1">INDIRECT("DRAMA!C36")</f>
        <v>ANGRIEST MAN IN BROOKLYN, THE</v>
      </c>
      <c r="R58" s="85">
        <f ca="1">INDIRECT("DRAMA!D36")</f>
        <v>81</v>
      </c>
      <c r="S58" s="67" t="str">
        <f ca="1">DRAMA!$E$36</f>
        <v>01:25</v>
      </c>
    </row>
    <row r="59" spans="2:19" x14ac:dyDescent="0.2">
      <c r="B59" s="55"/>
      <c r="C59" s="59">
        <f>PREMIERE!$C$26</f>
        <v>43773</v>
      </c>
      <c r="D59" s="129">
        <f>PREMIERE!$B$37</f>
        <v>0.85416666666666663</v>
      </c>
      <c r="E59" s="60" t="str">
        <f ca="1">INDIRECT("PREMIERE!C37")</f>
        <v>TERMINAL</v>
      </c>
      <c r="F59" s="86">
        <f ca="1">INDIRECT("PREMIERE!D37")</f>
        <v>92</v>
      </c>
      <c r="G59" s="67" t="str">
        <f ca="1">PREMIERE!$E$37</f>
        <v>01:35</v>
      </c>
      <c r="H59" s="140">
        <f>ACTION!$B$37</f>
        <v>0.875</v>
      </c>
      <c r="I59" s="97" t="str">
        <f ca="1">INDIRECT("ACTION!C37")</f>
        <v>ROBIN HOOD</v>
      </c>
      <c r="J59" s="97">
        <f ca="1">INDIRECT("ACTION!D37")</f>
        <v>112</v>
      </c>
      <c r="K59" s="67" t="str">
        <f ca="1">ACTION!$E$37</f>
        <v>01:55</v>
      </c>
      <c r="L59" s="157">
        <f ca="1">FAMILY!$B$37</f>
        <v>0.90277777777777779</v>
      </c>
      <c r="M59" s="158" t="str">
        <f ca="1">INDIRECT("FAMILY!C37")</f>
        <v>GOLDEN VOYAGE OF SINBAD, THE</v>
      </c>
      <c r="N59" s="159">
        <f ca="1">INDIRECT("FAMILY!D37")</f>
        <v>101</v>
      </c>
      <c r="O59" s="67" t="str">
        <f ca="1">FAMILY!$E$37</f>
        <v>01:45</v>
      </c>
      <c r="P59" s="135">
        <f>DRAMA!$B$37</f>
        <v>0.85416666666666663</v>
      </c>
      <c r="Q59" s="117" t="str">
        <f ca="1">INDIRECT("DRAMA!C37")</f>
        <v>CALIFORNIA SPLIT</v>
      </c>
      <c r="R59" s="118">
        <f ca="1">INDIRECT("DRAMA!D37")</f>
        <v>104</v>
      </c>
      <c r="S59" s="67" t="str">
        <f ca="1">DRAMA!$E$37</f>
        <v>01:45</v>
      </c>
    </row>
    <row r="60" spans="2:19" x14ac:dyDescent="0.2">
      <c r="B60" s="55"/>
      <c r="C60" s="56">
        <f>PREMIERE!$C$26</f>
        <v>43773</v>
      </c>
      <c r="D60" s="128">
        <f ca="1">PREMIERE!$B$38</f>
        <v>0.92013888888888884</v>
      </c>
      <c r="E60" s="57" t="str">
        <f ca="1">INDIRECT("PREMIERE!C38")</f>
        <v>FRENCH (LA)</v>
      </c>
      <c r="F60" s="85">
        <f ca="1">INDIRECT("PREMIERE!D38")</f>
        <v>131</v>
      </c>
      <c r="G60" s="67" t="str">
        <f ca="1">PREMIERE!$E$38</f>
        <v>02:15</v>
      </c>
      <c r="H60" s="128">
        <f ca="1">ACTION!$B$38</f>
        <v>0.95486111111111116</v>
      </c>
      <c r="I60" s="57" t="str">
        <f ca="1">INDIRECT("ACTION!C38")</f>
        <v>BEYOND THE SKY</v>
      </c>
      <c r="J60" s="57">
        <f ca="1">INDIRECT("ACTION!D38")</f>
        <v>81</v>
      </c>
      <c r="K60" s="67" t="str">
        <f ca="1">ACTION!$E$38</f>
        <v>01:25</v>
      </c>
      <c r="L60" s="157">
        <f ca="1">FAMILY!$B$38</f>
        <v>0.97569444444444442</v>
      </c>
      <c r="M60" s="57" t="str">
        <f ca="1">INDIRECT("FAMILY!C38")</f>
        <v>$ (DOLLARS)</v>
      </c>
      <c r="N60" s="85">
        <f ca="1">INDIRECT("FAMILY!D38")</f>
        <v>116</v>
      </c>
      <c r="O60" s="67" t="str">
        <f ca="1">FAMILY!$E$38</f>
        <v>02:00</v>
      </c>
      <c r="P60" s="128">
        <f ca="1">DRAMA!$B$38</f>
        <v>0.92708333333333326</v>
      </c>
      <c r="Q60" s="57" t="str">
        <f ca="1">INDIRECT("DRAMA!C38")</f>
        <v>HARDCORE</v>
      </c>
      <c r="R60" s="85">
        <f ca="1">INDIRECT("DRAMA!D38")</f>
        <v>104</v>
      </c>
      <c r="S60" s="67" t="str">
        <f ca="1">DRAMA!$E$38</f>
        <v>01:45</v>
      </c>
    </row>
    <row r="61" spans="2:19" x14ac:dyDescent="0.2">
      <c r="B61" s="55"/>
      <c r="C61" s="56">
        <f>PREMIERE!$C$26</f>
        <v>43773</v>
      </c>
      <c r="D61" s="128">
        <f ca="1">PREMIERE!$B$39</f>
        <v>1.388888888888884E-2</v>
      </c>
      <c r="E61" s="57" t="str">
        <f ca="1">INDIRECT("PREMIERE!C39")</f>
        <v>BLEEDING STEEL</v>
      </c>
      <c r="F61" s="85">
        <f ca="1">INDIRECT("PREMIERE!D39")</f>
        <v>106</v>
      </c>
      <c r="G61" s="67" t="str">
        <f ca="1">PREMIERE!$E$39</f>
        <v>01:50</v>
      </c>
      <c r="H61" s="128">
        <f ca="1">ACTION!$B$39</f>
        <v>1.388888888888884E-2</v>
      </c>
      <c r="I61" s="212" t="str">
        <f ca="1">INDIRECT("ACTION!C39")</f>
        <v>FUCKED &amp; DISORDERLY</v>
      </c>
      <c r="J61" s="212">
        <f ca="1">INDIRECT("ACTION!D39")</f>
        <v>138</v>
      </c>
      <c r="K61" s="67" t="str">
        <f ca="1">ACTION!$E$39</f>
        <v>02:20</v>
      </c>
      <c r="L61" s="157">
        <f ca="1">FAMILY!$B$39</f>
        <v>5.9027777777777679E-2</v>
      </c>
      <c r="M61" s="57" t="str">
        <f ca="1">INDIRECT("FAMILY!C39")</f>
        <v>HOW TO COMMIT MARRIAGE</v>
      </c>
      <c r="N61" s="85">
        <f ca="1">INDIRECT("FAMILY!D39")</f>
        <v>92</v>
      </c>
      <c r="O61" s="67" t="str">
        <f ca="1">FAMILY!$E$39</f>
        <v>01:35</v>
      </c>
      <c r="P61" s="128">
        <f ca="1">DRAMA!$B$39</f>
        <v>0.99999999999999989</v>
      </c>
      <c r="Q61" s="57" t="str">
        <f ca="1">INDIRECT("DRAMA!C39")</f>
        <v>AGNUS DEI</v>
      </c>
      <c r="R61" s="85">
        <f ca="1">INDIRECT("DRAMA!D39")</f>
        <v>108</v>
      </c>
      <c r="S61" s="67" t="str">
        <f ca="1">DRAMA!$E$39</f>
        <v>01:50</v>
      </c>
    </row>
    <row r="62" spans="2:19" x14ac:dyDescent="0.2">
      <c r="B62" s="55"/>
      <c r="C62" s="56">
        <f>PREMIERE!$C$26</f>
        <v>43773</v>
      </c>
      <c r="D62" s="128">
        <f ca="1">PREMIERE!$B$40</f>
        <v>9.0277777777777735E-2</v>
      </c>
      <c r="E62" s="57" t="str">
        <f ca="1">INDIRECT("PREMIERE!C40")</f>
        <v>WELCOME TO NEW YORK</v>
      </c>
      <c r="F62" s="85">
        <f ca="1">INDIRECT("PREMIERE!D40")</f>
        <v>121</v>
      </c>
      <c r="G62" s="67" t="str">
        <f ca="1">PREMIERE!$E$40</f>
        <v>02:05</v>
      </c>
      <c r="H62" s="128">
        <f ca="1">ACTION!$B$40</f>
        <v>0.11111111111111106</v>
      </c>
      <c r="I62" s="212" t="str">
        <f ca="1">INDIRECT("ACTION!C40")</f>
        <v>SEXUAL DESIRE</v>
      </c>
      <c r="J62" s="212">
        <f ca="1">INDIRECT("ACTION!D40")</f>
        <v>129</v>
      </c>
      <c r="K62" s="67" t="str">
        <f ca="1">ACTION!$E$40</f>
        <v>02:10</v>
      </c>
      <c r="L62" s="157">
        <f ca="1">FAMILY!$B$40</f>
        <v>0.1249999999999999</v>
      </c>
      <c r="M62" s="57" t="str">
        <f ca="1">INDIRECT("FAMILY!C40")</f>
        <v>FIRE DOWN BELOW</v>
      </c>
      <c r="N62" s="85">
        <f ca="1">INDIRECT("FAMILY!D40")</f>
        <v>111</v>
      </c>
      <c r="O62" s="67" t="str">
        <f ca="1">FAMILY!$E$40</f>
        <v>01:55</v>
      </c>
      <c r="P62" s="128">
        <f ca="1">DRAMA!$B$40</f>
        <v>7.638888888888884E-2</v>
      </c>
      <c r="Q62" s="57" t="str">
        <f ca="1">INDIRECT("DRAMA!C40")</f>
        <v>TRUTH AND LIES</v>
      </c>
      <c r="R62" s="85">
        <f ca="1">INDIRECT("DRAMA!D40")</f>
        <v>98</v>
      </c>
      <c r="S62" s="67" t="str">
        <f ca="1">DRAMA!$E$40</f>
        <v>01:40</v>
      </c>
    </row>
    <row r="63" spans="2:19" x14ac:dyDescent="0.2">
      <c r="B63" s="55"/>
      <c r="C63" s="56">
        <f>PREMIERE!$C$26</f>
        <v>43773</v>
      </c>
      <c r="D63" s="128">
        <f ca="1">PREMIERE!$B$41</f>
        <v>0.17708333333333331</v>
      </c>
      <c r="E63" s="57" t="str">
        <f ca="1">INDIRECT("PREMIERE!C41")</f>
        <v>APOCALYPTO</v>
      </c>
      <c r="F63" s="85">
        <f ca="1">INDIRECT("PREMIERE!D41")</f>
        <v>133</v>
      </c>
      <c r="G63" s="67" t="str">
        <f ca="1">PREMIERE!$E$41</f>
        <v>02:15</v>
      </c>
      <c r="H63" s="128">
        <f ca="1">ACTION!$B$41</f>
        <v>0.20138888888888884</v>
      </c>
      <c r="I63" s="57" t="str">
        <f ca="1">INDIRECT("ACTION!C41")</f>
        <v>ANDERSON TAPES, THE</v>
      </c>
      <c r="J63" s="57">
        <f ca="1">INDIRECT("ACTION!D41")</f>
        <v>96</v>
      </c>
      <c r="K63" s="67" t="str">
        <f ca="1">ACTION!$E$41</f>
        <v>01:40</v>
      </c>
      <c r="L63" s="157">
        <f ca="1">FAMILY!$B$41</f>
        <v>0.20486111111111099</v>
      </c>
      <c r="M63" s="57" t="str">
        <f ca="1">INDIRECT("FAMILY!C41")</f>
        <v>GETTING STRAIGHT</v>
      </c>
      <c r="N63" s="85">
        <f ca="1">INDIRECT("FAMILY!D41")</f>
        <v>121</v>
      </c>
      <c r="O63" s="67" t="str">
        <f ca="1">FAMILY!$E$41</f>
        <v>02:05</v>
      </c>
      <c r="P63" s="128">
        <f ca="1">DRAMA!$B$41</f>
        <v>0.14583333333333326</v>
      </c>
      <c r="Q63" s="57" t="str">
        <f ca="1">INDIRECT("DRAMA!C41")</f>
        <v>WAR IS OVER, THE</v>
      </c>
      <c r="R63" s="85">
        <f ca="1">INDIRECT("DRAMA!D41")</f>
        <v>104</v>
      </c>
      <c r="S63" s="67" t="str">
        <f ca="1">DRAMA!$E$41</f>
        <v>01:45</v>
      </c>
    </row>
    <row r="64" spans="2:19" ht="13.5" thickBot="1" x14ac:dyDescent="0.25">
      <c r="B64" s="61"/>
      <c r="C64" s="62">
        <f>PREMIERE!$C$26</f>
        <v>43773</v>
      </c>
      <c r="D64" s="130">
        <f ca="1">PREMIERE!$B$42</f>
        <v>0.27083333333333331</v>
      </c>
      <c r="E64" s="63">
        <f ca="1">INDIRECT("PREMIERE!C42")</f>
        <v>0</v>
      </c>
      <c r="F64" s="87">
        <f ca="1">INDIRECT("PREMIERE!D42")</f>
        <v>0</v>
      </c>
      <c r="G64" s="67" t="str">
        <f ca="1">PREMIERE!$E$42</f>
        <v>00:00</v>
      </c>
      <c r="H64" s="130">
        <f ca="1">ACTION!$B$42</f>
        <v>0.27083333333333326</v>
      </c>
      <c r="I64" s="63">
        <f ca="1">INDIRECT("ACTION!C42")</f>
        <v>0</v>
      </c>
      <c r="J64" s="63">
        <f ca="1">INDIRECT("ACTION!D42")</f>
        <v>0</v>
      </c>
      <c r="K64" s="67" t="str">
        <f ca="1">ACTION!$E$42</f>
        <v>00:00</v>
      </c>
      <c r="L64" s="167">
        <f ca="1">FAMILY!$B$42</f>
        <v>0.29166666666666657</v>
      </c>
      <c r="M64" s="63">
        <f ca="1">INDIRECT("FAMILY!C42")</f>
        <v>0</v>
      </c>
      <c r="N64" s="87">
        <f ca="1">INDIRECT("FAMILY!D42")</f>
        <v>0</v>
      </c>
      <c r="O64" s="67" t="str">
        <f ca="1">FAMILY!$E$42</f>
        <v>00:00</v>
      </c>
      <c r="P64" s="130">
        <f ca="1">DRAMA!$B$42</f>
        <v>0.21874999999999994</v>
      </c>
      <c r="Q64" s="63" t="str">
        <f ca="1">INDIRECT("DRAMA!C42")</f>
        <v>PROVINCIA MECCANICA</v>
      </c>
      <c r="R64" s="87">
        <f ca="1">INDIRECT("DRAMA!D42")</f>
        <v>102</v>
      </c>
      <c r="S64" s="67" t="str">
        <f ca="1">DRAMA!$E$42</f>
        <v>01:45</v>
      </c>
    </row>
    <row r="65" spans="2:19" x14ac:dyDescent="0.2">
      <c r="B65" s="50" t="s">
        <v>0</v>
      </c>
      <c r="C65" s="65">
        <f>PREMIERE!$G$26</f>
        <v>43774</v>
      </c>
      <c r="D65" s="131">
        <f ca="1">PREMIERE!$F$28</f>
        <v>0.27083333333333343</v>
      </c>
      <c r="E65" s="66">
        <f ca="1">INDIRECT("PREMIERE!G28")</f>
        <v>0</v>
      </c>
      <c r="F65" s="88">
        <f ca="1">INDIRECT("PREMIERE!H28")</f>
        <v>0</v>
      </c>
      <c r="G65" s="67" t="str">
        <f ca="1">PREMIERE!$I$28</f>
        <v>00:00</v>
      </c>
      <c r="H65" s="131">
        <f ca="1">ACTION!$F$28</f>
        <v>0.27083333333333331</v>
      </c>
      <c r="I65" s="66" t="str">
        <f ca="1">INDIRECT("ACTION!G28")</f>
        <v>AN AWKWARD SEXUAL ADVENTURE</v>
      </c>
      <c r="J65" s="66">
        <f ca="1">INDIRECT("ACTION!H28")</f>
        <v>101</v>
      </c>
      <c r="K65" s="67" t="str">
        <f ca="1">ACTION!$I$28</f>
        <v>01:45</v>
      </c>
      <c r="L65" s="163">
        <f ca="1">FAMILY!$F$28</f>
        <v>0.29166666666666685</v>
      </c>
      <c r="M65" s="66" t="str">
        <f ca="1">INDIRECT("FAMILY!G28")</f>
        <v>BETTER HALF, THE</v>
      </c>
      <c r="N65" s="88">
        <f ca="1">INDIRECT("FAMILY!H28")</f>
        <v>92</v>
      </c>
      <c r="O65" s="67" t="str">
        <f ca="1">FAMILY!$I$28</f>
        <v>01:35</v>
      </c>
      <c r="P65" s="131">
        <f ca="1">DRAMA!$F$28</f>
        <v>0.29166666666666663</v>
      </c>
      <c r="Q65" s="66">
        <f ca="1">INDIRECT("DRAMA!G28")</f>
        <v>0</v>
      </c>
      <c r="R65" s="88">
        <f ca="1">INDIRECT("DRAMA!H28")</f>
        <v>0</v>
      </c>
      <c r="S65" s="67" t="str">
        <f ca="1">DRAMA!$I$28</f>
        <v>00:00</v>
      </c>
    </row>
    <row r="66" spans="2:19" x14ac:dyDescent="0.2">
      <c r="C66" s="65">
        <f>PREMIERE!$G$26</f>
        <v>43774</v>
      </c>
      <c r="D66" s="131">
        <f ca="1">PREMIERE!$F$29</f>
        <v>0.27083333333333343</v>
      </c>
      <c r="E66" s="66" t="str">
        <f ca="1">INDIRECT("PREMIERE!G29")</f>
        <v>SAMBA</v>
      </c>
      <c r="F66" s="88">
        <f ca="1">INDIRECT("PREMIERE!H29")</f>
        <v>116</v>
      </c>
      <c r="G66" s="67" t="str">
        <f ca="1">PREMIERE!$I$29</f>
        <v>02:00</v>
      </c>
      <c r="H66" s="131">
        <f ca="1">ACTION!$F$29</f>
        <v>0.34375</v>
      </c>
      <c r="I66" s="66" t="str">
        <f ca="1">INDIRECT("ACTION!G29")</f>
        <v>TELL</v>
      </c>
      <c r="J66" s="66">
        <f ca="1">INDIRECT("ACTION!H29")</f>
        <v>86</v>
      </c>
      <c r="K66" s="67" t="str">
        <f ca="1">ACTION!$I$29</f>
        <v>01:30</v>
      </c>
      <c r="L66" s="163">
        <f ca="1">FAMILY!$F$29</f>
        <v>0.35763888888888906</v>
      </c>
      <c r="M66" s="66" t="str">
        <f ca="1">INDIRECT("FAMILY!G29")</f>
        <v>ARTHUR &amp; CLAIRE</v>
      </c>
      <c r="N66" s="88">
        <f ca="1">INDIRECT("FAMILY!H29")</f>
        <v>96</v>
      </c>
      <c r="O66" s="67" t="str">
        <f ca="1">FAMILY!$I$29</f>
        <v>01:40</v>
      </c>
      <c r="P66" s="131">
        <f ca="1">DRAMA!$F$29</f>
        <v>0.29166666666666663</v>
      </c>
      <c r="Q66" s="66">
        <f ca="1">INDIRECT("DRAMA!G29")</f>
        <v>0</v>
      </c>
      <c r="R66" s="88">
        <f ca="1">INDIRECT("DRAMA!H29")</f>
        <v>0</v>
      </c>
      <c r="S66" s="67" t="str">
        <f ca="1">DRAMA!$I$29</f>
        <v>00:00</v>
      </c>
    </row>
    <row r="67" spans="2:19" x14ac:dyDescent="0.2">
      <c r="C67" s="65">
        <f>PREMIERE!$G$26</f>
        <v>43774</v>
      </c>
      <c r="D67" s="131">
        <f ca="1">PREMIERE!$F$30</f>
        <v>0.35416666666666674</v>
      </c>
      <c r="E67" s="66" t="str">
        <f ca="1">INDIRECT("PREMIERE!G30")</f>
        <v>UPSIDE DOWN</v>
      </c>
      <c r="F67" s="88">
        <f ca="1">INDIRECT("PREMIERE!H30")</f>
        <v>106</v>
      </c>
      <c r="G67" s="67" t="str">
        <f ca="1">PREMIERE!$I$30</f>
        <v>01:50</v>
      </c>
      <c r="H67" s="131">
        <f ca="1">ACTION!$F$30</f>
        <v>0.40625</v>
      </c>
      <c r="I67" s="66" t="str">
        <f ca="1">INDIRECT("ACTION!G30")</f>
        <v>HEIST, THE</v>
      </c>
      <c r="J67" s="66">
        <f ca="1">INDIRECT("ACTION!H30")</f>
        <v>87</v>
      </c>
      <c r="K67" s="67" t="str">
        <f ca="1">ACTION!$I$30</f>
        <v>01:30</v>
      </c>
      <c r="L67" s="163">
        <f ca="1">FAMILY!$F$30</f>
        <v>0.42708333333333348</v>
      </c>
      <c r="M67" s="66" t="str">
        <f ca="1">INDIRECT("FAMILY!G30")</f>
        <v>IDEAL HOME</v>
      </c>
      <c r="N67" s="88">
        <f ca="1">INDIRECT("FAMILY!H30")</f>
        <v>88</v>
      </c>
      <c r="O67" s="67" t="str">
        <f ca="1">FAMILY!$I$30</f>
        <v>01:30</v>
      </c>
      <c r="P67" s="131">
        <f ca="1">DRAMA!$F$30</f>
        <v>0.29166666666666663</v>
      </c>
      <c r="Q67" s="66" t="str">
        <f ca="1">INDIRECT("DRAMA!G30")</f>
        <v>PLACE, THE</v>
      </c>
      <c r="R67" s="88">
        <f ca="1">INDIRECT("DRAMA!H30")</f>
        <v>102</v>
      </c>
      <c r="S67" s="67" t="str">
        <f ca="1">DRAMA!$I$30</f>
        <v>01:45</v>
      </c>
    </row>
    <row r="68" spans="2:19" x14ac:dyDescent="0.2">
      <c r="C68" s="65">
        <f>PREMIERE!$G$26</f>
        <v>43774</v>
      </c>
      <c r="D68" s="131">
        <f ca="1">PREMIERE!$F$31</f>
        <v>0.43055555555555564</v>
      </c>
      <c r="E68" s="66" t="str">
        <f ca="1">INDIRECT("PREMIERE!G31")</f>
        <v>BOOK CLUB</v>
      </c>
      <c r="F68" s="88">
        <f ca="1">INDIRECT("PREMIERE!H31")</f>
        <v>101</v>
      </c>
      <c r="G68" s="67" t="str">
        <f ca="1">PREMIERE!$I$31</f>
        <v>01:45</v>
      </c>
      <c r="H68" s="131">
        <f ca="1">ACTION!$F$31</f>
        <v>0.46875</v>
      </c>
      <c r="I68" s="66" t="str">
        <f ca="1">INDIRECT("ACTION!G31")</f>
        <v>TRUST, THE</v>
      </c>
      <c r="J68" s="66">
        <f ca="1">INDIRECT("ACTION!H31")</f>
        <v>88</v>
      </c>
      <c r="K68" s="67" t="str">
        <f ca="1">ACTION!$I$31</f>
        <v>01:30</v>
      </c>
      <c r="L68" s="163">
        <f ca="1">FAMILY!$F$31</f>
        <v>0.48958333333333348</v>
      </c>
      <c r="M68" s="66" t="str">
        <f ca="1">INDIRECT("FAMILY!G31")</f>
        <v>321 FRANKIE GO BOOM</v>
      </c>
      <c r="N68" s="88">
        <f ca="1">INDIRECT("FAMILY!H31")</f>
        <v>86</v>
      </c>
      <c r="O68" s="67" t="str">
        <f ca="1">FAMILY!$I$31</f>
        <v>01:30</v>
      </c>
      <c r="P68" s="131">
        <f ca="1">DRAMA!$F$31</f>
        <v>0.36458333333333331</v>
      </c>
      <c r="Q68" s="66" t="str">
        <f ca="1">INDIRECT("DRAMA!G31")</f>
        <v>ON CHESIL BEACH</v>
      </c>
      <c r="R68" s="88">
        <f ca="1">INDIRECT("DRAMA!H31")</f>
        <v>106</v>
      </c>
      <c r="S68" s="67" t="str">
        <f ca="1">DRAMA!$I$31</f>
        <v>01:50</v>
      </c>
    </row>
    <row r="69" spans="2:19" x14ac:dyDescent="0.2">
      <c r="C69" s="65">
        <f>PREMIERE!$G$26</f>
        <v>43774</v>
      </c>
      <c r="D69" s="131">
        <f ca="1">PREMIERE!$F$32</f>
        <v>0.50347222222222232</v>
      </c>
      <c r="E69" s="66" t="str">
        <f ca="1">INDIRECT("PREMIERE!G32")</f>
        <v>RENEGADES</v>
      </c>
      <c r="F69" s="88">
        <f ca="1">INDIRECT("PREMIERE!H32")</f>
        <v>102</v>
      </c>
      <c r="G69" s="67" t="str">
        <f ca="1">PREMIERE!$I$32</f>
        <v>01:45</v>
      </c>
      <c r="H69" s="131">
        <f ca="1">ACTION!$F$32</f>
        <v>0.53125</v>
      </c>
      <c r="I69" s="66" t="str">
        <f ca="1">INDIRECT("ACTION!G32")</f>
        <v>BARELY LETHAL</v>
      </c>
      <c r="J69" s="66">
        <f ca="1">INDIRECT("ACTION!H32")</f>
        <v>96</v>
      </c>
      <c r="K69" s="67" t="str">
        <f ca="1">ACTION!$I$32</f>
        <v>01:40</v>
      </c>
      <c r="L69" s="163">
        <f ca="1">FAMILY!$F$32</f>
        <v>0.55208333333333348</v>
      </c>
      <c r="M69" s="66" t="str">
        <f ca="1">INDIRECT("FAMILY!G32")</f>
        <v>PREGGOLAND</v>
      </c>
      <c r="N69" s="88">
        <f ca="1">INDIRECT("FAMILY!H32")</f>
        <v>106</v>
      </c>
      <c r="O69" s="67" t="str">
        <f ca="1">FAMILY!$I$32</f>
        <v>01:50</v>
      </c>
      <c r="P69" s="131">
        <f ca="1">DRAMA!$F$32</f>
        <v>0.44097222222222221</v>
      </c>
      <c r="Q69" s="66" t="str">
        <f ca="1">INDIRECT("DRAMA!G32")</f>
        <v>WOLF</v>
      </c>
      <c r="R69" s="88">
        <f ca="1">INDIRECT("DRAMA!H32")</f>
        <v>121</v>
      </c>
      <c r="S69" s="67" t="str">
        <f ca="1">DRAMA!$I$32</f>
        <v>02:05</v>
      </c>
    </row>
    <row r="70" spans="2:19" x14ac:dyDescent="0.2">
      <c r="C70" s="65">
        <f>PREMIERE!$G$26</f>
        <v>43774</v>
      </c>
      <c r="D70" s="131">
        <f ca="1">PREMIERE!$F$33</f>
        <v>0.57638888888888895</v>
      </c>
      <c r="E70" s="66" t="str">
        <f ca="1">INDIRECT("PREMIERE!G33")</f>
        <v>BETTER LIFE, A</v>
      </c>
      <c r="F70" s="88">
        <f ca="1">INDIRECT("PREMIERE!H33")</f>
        <v>94</v>
      </c>
      <c r="G70" s="67" t="str">
        <f ca="1">PREMIERE!$I$33</f>
        <v>01:35</v>
      </c>
      <c r="H70" s="131">
        <f ca="1">ACTION!$F$33</f>
        <v>0.60069444444444442</v>
      </c>
      <c r="I70" s="66" t="str">
        <f ca="1">INDIRECT("ACTION!G33")</f>
        <v>BURIED</v>
      </c>
      <c r="J70" s="66">
        <f ca="1">INDIRECT("ACTION!H33")</f>
        <v>92</v>
      </c>
      <c r="K70" s="67" t="str">
        <f ca="1">ACTION!$I$33</f>
        <v>01:35</v>
      </c>
      <c r="L70" s="163">
        <f ca="1">FAMILY!$F$33</f>
        <v>0.62847222222222232</v>
      </c>
      <c r="M70" s="66" t="str">
        <f ca="1">INDIRECT("FAMILY!G33")</f>
        <v>ANGRIEST MAN IN BROOKLYN, THE</v>
      </c>
      <c r="N70" s="88">
        <f ca="1">INDIRECT("FAMILY!H33")</f>
        <v>81</v>
      </c>
      <c r="O70" s="67" t="str">
        <f ca="1">FAMILY!$I$33</f>
        <v>01:25</v>
      </c>
      <c r="P70" s="131">
        <f ca="1">DRAMA!$F$33</f>
        <v>0.52777777777777779</v>
      </c>
      <c r="Q70" s="66" t="str">
        <f ca="1">INDIRECT("DRAMA!G33")</f>
        <v>WHAT WILL PEOPLE SAY</v>
      </c>
      <c r="R70" s="88">
        <f ca="1">INDIRECT("DRAMA!H33")</f>
        <v>103</v>
      </c>
      <c r="S70" s="67" t="str">
        <f ca="1">DRAMA!$I$33</f>
        <v>01:45</v>
      </c>
    </row>
    <row r="71" spans="2:19" x14ac:dyDescent="0.2">
      <c r="C71" s="65">
        <f>PREMIERE!$G$26</f>
        <v>43774</v>
      </c>
      <c r="D71" s="131">
        <f ca="1">PREMIERE!$F$34</f>
        <v>0.64236111111111116</v>
      </c>
      <c r="E71" s="66" t="str">
        <f ca="1">INDIRECT("PREMIERE!G34")</f>
        <v>INSIDE LLEWYN DAVIS</v>
      </c>
      <c r="F71" s="88">
        <f ca="1">INDIRECT("PREMIERE!H34")</f>
        <v>101</v>
      </c>
      <c r="G71" s="67" t="str">
        <f ca="1">PREMIERE!$I$34</f>
        <v>01:45</v>
      </c>
      <c r="H71" s="131">
        <f ca="1">ACTION!$F$34</f>
        <v>0.66666666666666663</v>
      </c>
      <c r="I71" s="66" t="str">
        <f ca="1">INDIRECT("ACTION!G34")</f>
        <v>AUTOPSY OF JANE DOE, THE</v>
      </c>
      <c r="J71" s="66">
        <f ca="1">INDIRECT("ACTION!H34")</f>
        <v>83</v>
      </c>
      <c r="K71" s="67" t="str">
        <f ca="1">ACTION!$I$34</f>
        <v>01:25</v>
      </c>
      <c r="L71" s="163">
        <f ca="1">FAMILY!$F$34</f>
        <v>0.68750000000000011</v>
      </c>
      <c r="M71" s="66" t="str">
        <f ca="1">INDIRECT("FAMILY!G34")</f>
        <v>LA CH'TITE FAMILLE</v>
      </c>
      <c r="N71" s="88">
        <f ca="1">INDIRECT("FAMILY!H34")</f>
        <v>103</v>
      </c>
      <c r="O71" s="67" t="str">
        <f ca="1">FAMILY!$I$34</f>
        <v>01:45</v>
      </c>
      <c r="P71" s="131">
        <f ca="1">DRAMA!$F$34</f>
        <v>0.60069444444444442</v>
      </c>
      <c r="Q71" s="66" t="str">
        <f ca="1">INDIRECT("DRAMA!G34")</f>
        <v>LES GARDIENNES</v>
      </c>
      <c r="R71" s="88">
        <f ca="1">INDIRECT("DRAMA!H34")</f>
        <v>131</v>
      </c>
      <c r="S71" s="67" t="str">
        <f ca="1">DRAMA!$I$34</f>
        <v>02:15</v>
      </c>
    </row>
    <row r="72" spans="2:19" x14ac:dyDescent="0.2">
      <c r="C72" s="65">
        <f>PREMIERE!$G$26</f>
        <v>43774</v>
      </c>
      <c r="D72" s="131">
        <f ca="1">PREMIERE!$F$35</f>
        <v>0.71527777777777779</v>
      </c>
      <c r="E72" s="66" t="str">
        <f ca="1">INDIRECT("PREMIERE!G35")</f>
        <v>ABANDONED</v>
      </c>
      <c r="F72" s="88">
        <f ca="1">INDIRECT("PREMIERE!H35")</f>
        <v>83</v>
      </c>
      <c r="G72" s="67" t="str">
        <f ca="1">PREMIERE!$I$35</f>
        <v>01:25</v>
      </c>
      <c r="H72" s="131">
        <f ca="1">ACTION!$F$35</f>
        <v>0.72569444444444442</v>
      </c>
      <c r="I72" s="66" t="str">
        <f ca="1">INDIRECT("ACTION!G35")</f>
        <v>REMEMBER MY NAME</v>
      </c>
      <c r="J72" s="66">
        <f ca="1">INDIRECT("ACTION!H35")</f>
        <v>91</v>
      </c>
      <c r="K72" s="67" t="str">
        <f ca="1">ACTION!$I$35</f>
        <v>01:35</v>
      </c>
      <c r="L72" s="163">
        <f ca="1">FAMILY!$F$35</f>
        <v>0.76041666666666674</v>
      </c>
      <c r="M72" s="66" t="str">
        <f ca="1">INDIRECT("FAMILY!G35")</f>
        <v>TOURIST, THE</v>
      </c>
      <c r="N72" s="88">
        <f ca="1">INDIRECT("FAMILY!H35")</f>
        <v>101</v>
      </c>
      <c r="O72" s="67" t="str">
        <f ca="1">FAMILY!$I$35</f>
        <v>01:45</v>
      </c>
      <c r="P72" s="131">
        <f ca="1">DRAMA!$F$35</f>
        <v>0.69444444444444442</v>
      </c>
      <c r="Q72" s="66" t="str">
        <f ca="1">INDIRECT("DRAMA!G35")</f>
        <v>TALE OF LOVE AND DARKNESS, A</v>
      </c>
      <c r="R72" s="88">
        <f ca="1">INDIRECT("DRAMA!H35")</f>
        <v>96</v>
      </c>
      <c r="S72" s="67" t="str">
        <f ca="1">DRAMA!$I$35</f>
        <v>01:40</v>
      </c>
    </row>
    <row r="73" spans="2:19" x14ac:dyDescent="0.2">
      <c r="C73" s="65">
        <f>PREMIERE!$G$26</f>
        <v>43774</v>
      </c>
      <c r="D73" s="131">
        <f ca="1">PREMIERE!$F$36</f>
        <v>0.77430555555555558</v>
      </c>
      <c r="E73" s="66" t="str">
        <f ca="1">INDIRECT("PREMIERE!G36")</f>
        <v>SIMPLE FAVOR, A</v>
      </c>
      <c r="F73" s="88">
        <f ca="1">INDIRECT("PREMIERE!H36")</f>
        <v>113</v>
      </c>
      <c r="G73" s="67" t="str">
        <f ca="1">PREMIERE!$I$36</f>
        <v>01:55</v>
      </c>
      <c r="H73" s="131">
        <f ca="1">ACTION!$F$36</f>
        <v>0.79166666666666663</v>
      </c>
      <c r="I73" s="66" t="str">
        <f ca="1">INDIRECT("ACTION!G36")</f>
        <v>GREEN HORNET, THE</v>
      </c>
      <c r="J73" s="66">
        <f ca="1">INDIRECT("ACTION!H36")</f>
        <v>116</v>
      </c>
      <c r="K73" s="67" t="str">
        <f ca="1">ACTION!$I$36</f>
        <v>02:00</v>
      </c>
      <c r="L73" s="188">
        <f>FAMILY!$F$36</f>
        <v>0.83333333333333337</v>
      </c>
      <c r="M73" s="112" t="str">
        <f ca="1">INDIRECT("FAMILY!G36")</f>
        <v>FRIENDS WITH BENEFITS</v>
      </c>
      <c r="N73" s="113">
        <f ca="1">INDIRECT("FAMILY!H36")</f>
        <v>106</v>
      </c>
      <c r="O73" s="67" t="str">
        <f ca="1">FAMILY!$I$36</f>
        <v>01:50</v>
      </c>
      <c r="P73" s="131">
        <f ca="1">DRAMA!$F$36</f>
        <v>0.76388888888888884</v>
      </c>
      <c r="Q73" s="66" t="str">
        <f ca="1">INDIRECT("DRAMA!G36")</f>
        <v>BEST OFFER, THE</v>
      </c>
      <c r="R73" s="88">
        <f ca="1">INDIRECT("DRAMA!H36")</f>
        <v>126</v>
      </c>
      <c r="S73" s="67" t="str">
        <f ca="1">DRAMA!$I$36</f>
        <v>02:10</v>
      </c>
    </row>
    <row r="74" spans="2:19" x14ac:dyDescent="0.2">
      <c r="C74" s="78">
        <f>PREMIERE!$G$26</f>
        <v>43774</v>
      </c>
      <c r="D74" s="133">
        <f>PREMIERE!$F$37</f>
        <v>0.85416666666666663</v>
      </c>
      <c r="E74" s="79" t="str">
        <f ca="1">INDIRECT("PREMIERE!G37")</f>
        <v>SOCIAL NETWORK, THE</v>
      </c>
      <c r="F74" s="90">
        <f ca="1">INDIRECT("PREMIERE!H37")</f>
        <v>120</v>
      </c>
      <c r="G74" s="67" t="str">
        <f ca="1">PREMIERE!$I$37</f>
        <v>02:00</v>
      </c>
      <c r="H74" s="141">
        <f>ACTION!$F$37</f>
        <v>0.875</v>
      </c>
      <c r="I74" s="102" t="str">
        <f ca="1">INDIRECT("ACTION!G37")</f>
        <v>GODZILLA: SHIN GODZILLA</v>
      </c>
      <c r="J74" s="102">
        <f ca="1">INDIRECT("ACTION!H37")</f>
        <v>116</v>
      </c>
      <c r="K74" s="67" t="str">
        <f ca="1">ACTION!$I$37</f>
        <v>02:00</v>
      </c>
      <c r="L74" s="163">
        <f ca="1">FAMILY!$F$37</f>
        <v>0.90972222222222232</v>
      </c>
      <c r="M74" s="164" t="str">
        <f ca="1">INDIRECT("FAMILY!G37")</f>
        <v>UGLY TRUTH, THE</v>
      </c>
      <c r="N74" s="165">
        <f ca="1">INDIRECT("FAMILY!H37")</f>
        <v>93</v>
      </c>
      <c r="O74" s="67" t="str">
        <f ca="1">FAMILY!$I$37</f>
        <v>01:35</v>
      </c>
      <c r="P74" s="136">
        <f>DRAMA!$F$37</f>
        <v>0.85416666666666663</v>
      </c>
      <c r="Q74" s="122" t="str">
        <f ca="1">INDIRECT("DRAMA!G37")</f>
        <v>BRAM STOKER'S DRACULA</v>
      </c>
      <c r="R74" s="123">
        <f ca="1">INDIRECT("DRAMA!H37")</f>
        <v>123</v>
      </c>
      <c r="S74" s="67" t="str">
        <f ca="1">DRAMA!$I$37</f>
        <v>02:05</v>
      </c>
    </row>
    <row r="75" spans="2:19" x14ac:dyDescent="0.2">
      <c r="C75" s="65">
        <f>PREMIERE!$G$26</f>
        <v>43774</v>
      </c>
      <c r="D75" s="131">
        <f ca="1">PREMIERE!$F$38</f>
        <v>0.9375</v>
      </c>
      <c r="E75" s="66" t="str">
        <f ca="1">INDIRECT("PREMIERE!G38")</f>
        <v>THE CURED</v>
      </c>
      <c r="F75" s="88">
        <f ca="1">INDIRECT("PREMIERE!H38")</f>
        <v>92</v>
      </c>
      <c r="G75" s="67" t="str">
        <f ca="1">PREMIERE!$I$38</f>
        <v>01:35</v>
      </c>
      <c r="H75" s="131">
        <f ca="1">ACTION!$F$38</f>
        <v>0.95833333333333337</v>
      </c>
      <c r="I75" s="66" t="str">
        <f ca="1">INDIRECT("ACTION!G38")</f>
        <v>HOLLOW CHILD, THE</v>
      </c>
      <c r="J75" s="66">
        <f ca="1">INDIRECT("ACTION!H38")</f>
        <v>86</v>
      </c>
      <c r="K75" s="67" t="str">
        <f ca="1">ACTION!$I$38</f>
        <v>01:30</v>
      </c>
      <c r="L75" s="163">
        <f ca="1">FAMILY!$F$38</f>
        <v>0.97569444444444453</v>
      </c>
      <c r="M75" s="66" t="str">
        <f ca="1">INDIRECT("FAMILY!G38")</f>
        <v>SOMEBODY'S HERO</v>
      </c>
      <c r="N75" s="88">
        <f ca="1">INDIRECT("FAMILY!H38")</f>
        <v>77</v>
      </c>
      <c r="O75" s="67" t="str">
        <f ca="1">FAMILY!$I$38</f>
        <v>01:20</v>
      </c>
      <c r="P75" s="131">
        <f ca="1">DRAMA!$F$38</f>
        <v>0.94097222222222221</v>
      </c>
      <c r="Q75" s="66" t="str">
        <f ca="1">INDIRECT("DRAMA!G38")</f>
        <v>BUGSY</v>
      </c>
      <c r="R75" s="88">
        <f ca="1">INDIRECT("DRAMA!H38")</f>
        <v>131</v>
      </c>
      <c r="S75" s="67" t="str">
        <f ca="1">DRAMA!$I$38</f>
        <v>02:15</v>
      </c>
    </row>
    <row r="76" spans="2:19" x14ac:dyDescent="0.2">
      <c r="C76" s="65">
        <f>PREMIERE!$G$26</f>
        <v>43774</v>
      </c>
      <c r="D76" s="131">
        <f ca="1">PREMIERE!$F$39</f>
        <v>3.4722222222223209E-3</v>
      </c>
      <c r="E76" s="66" t="str">
        <f ca="1">INDIRECT("PREMIERE!G39")</f>
        <v>GALVESTON</v>
      </c>
      <c r="F76" s="88">
        <f ca="1">INDIRECT("PREMIERE!H39")</f>
        <v>91</v>
      </c>
      <c r="G76" s="67" t="str">
        <f ca="1">PREMIERE!$I$39</f>
        <v>01:35</v>
      </c>
      <c r="H76" s="131">
        <f ca="1">ACTION!$F$39</f>
        <v>2.0833333333333481E-2</v>
      </c>
      <c r="I76" s="214" t="str">
        <f ca="1">INDIRECT("ACTION!G39")</f>
        <v>YOUNG HARLOTS - FORBIDDEN FRUIT</v>
      </c>
      <c r="J76" s="214">
        <f ca="1">INDIRECT("ACTION!H39")</f>
        <v>154</v>
      </c>
      <c r="K76" s="67" t="str">
        <f ca="1">ACTION!$I$39</f>
        <v>02:35</v>
      </c>
      <c r="L76" s="163">
        <f ca="1">FAMILY!$F$39</f>
        <v>3.125E-2</v>
      </c>
      <c r="M76" s="66" t="str">
        <f ca="1">INDIRECT("FAMILY!G39")</f>
        <v>GROUP SEX</v>
      </c>
      <c r="N76" s="88">
        <f ca="1">INDIRECT("FAMILY!H39")</f>
        <v>89</v>
      </c>
      <c r="O76" s="67" t="str">
        <f ca="1">FAMILY!$I$39</f>
        <v>01:30</v>
      </c>
      <c r="P76" s="131">
        <f ca="1">DRAMA!$F$39</f>
        <v>3.4722222222222321E-2</v>
      </c>
      <c r="Q76" s="66" t="str">
        <f ca="1">INDIRECT("DRAMA!G39")</f>
        <v>AGNUS DEI</v>
      </c>
      <c r="R76" s="88">
        <f ca="1">INDIRECT("DRAMA!H39")</f>
        <v>108</v>
      </c>
      <c r="S76" s="67" t="str">
        <f ca="1">DRAMA!$I$39</f>
        <v>01:50</v>
      </c>
    </row>
    <row r="77" spans="2:19" x14ac:dyDescent="0.2">
      <c r="C77" s="65">
        <f>PREMIERE!$G$26</f>
        <v>43774</v>
      </c>
      <c r="D77" s="131">
        <f ca="1">PREMIERE!$F$40</f>
        <v>6.9444444444444545E-2</v>
      </c>
      <c r="E77" s="66" t="str">
        <f ca="1">INDIRECT("PREMIERE!G40")</f>
        <v>FREE FIRE</v>
      </c>
      <c r="F77" s="88">
        <f ca="1">INDIRECT("PREMIERE!H40")</f>
        <v>87</v>
      </c>
      <c r="G77" s="67" t="str">
        <f ca="1">PREMIERE!$I$40</f>
        <v>01:30</v>
      </c>
      <c r="H77" s="131">
        <f ca="1">ACTION!$F$40</f>
        <v>0.12847222222222238</v>
      </c>
      <c r="I77" s="214" t="str">
        <f ca="1">INDIRECT("ACTION!G40")</f>
        <v>PETITE AND SWEET</v>
      </c>
      <c r="J77" s="214">
        <f ca="1">INDIRECT("ACTION!H40")</f>
        <v>97</v>
      </c>
      <c r="K77" s="67" t="str">
        <f ca="1">ACTION!$I$40</f>
        <v>01:40</v>
      </c>
      <c r="L77" s="163">
        <f ca="1">FAMILY!$F$40</f>
        <v>9.375E-2</v>
      </c>
      <c r="M77" s="66" t="str">
        <f ca="1">INDIRECT("FAMILY!G40")</f>
        <v>JUST YOU AND ME, KID</v>
      </c>
      <c r="N77" s="88">
        <f ca="1">INDIRECT("FAMILY!H40")</f>
        <v>92</v>
      </c>
      <c r="O77" s="67" t="str">
        <f ca="1">FAMILY!$I$40</f>
        <v>01:35</v>
      </c>
      <c r="P77" s="131">
        <f ca="1">DRAMA!$F$40</f>
        <v>0.11111111111111122</v>
      </c>
      <c r="Q77" s="66" t="str">
        <f ca="1">INDIRECT("DRAMA!G40")</f>
        <v>PELLE THE CONQUEROR</v>
      </c>
      <c r="R77" s="88">
        <f ca="1">INDIRECT("DRAMA!H40")</f>
        <v>144</v>
      </c>
      <c r="S77" s="67" t="str">
        <f ca="1">DRAMA!$I$40</f>
        <v>02:25</v>
      </c>
    </row>
    <row r="78" spans="2:19" x14ac:dyDescent="0.2">
      <c r="C78" s="65">
        <f>PREMIERE!$G$26</f>
        <v>43774</v>
      </c>
      <c r="D78" s="131">
        <f ca="1">PREMIERE!$F$41</f>
        <v>0.13194444444444453</v>
      </c>
      <c r="E78" s="66" t="str">
        <f ca="1">INDIRECT("PREMIERE!G41")</f>
        <v>SHOT CALLER</v>
      </c>
      <c r="F78" s="88">
        <f ca="1">INDIRECT("PREMIERE!H41")</f>
        <v>116</v>
      </c>
      <c r="G78" s="67" t="str">
        <f ca="1">PREMIERE!$I$41</f>
        <v>02:00</v>
      </c>
      <c r="H78" s="131">
        <f ca="1">ACTION!$F$41</f>
        <v>0.1979166666666668</v>
      </c>
      <c r="I78" s="66" t="str">
        <f ca="1">INDIRECT("ACTION!G41")</f>
        <v>EYES OF LAURA MARS, THE (1978)</v>
      </c>
      <c r="J78" s="66">
        <f ca="1">INDIRECT("ACTION!H41")</f>
        <v>101</v>
      </c>
      <c r="K78" s="67" t="str">
        <f ca="1">ACTION!$I$41</f>
        <v>01:45</v>
      </c>
      <c r="L78" s="163">
        <f ca="1">FAMILY!$F$41</f>
        <v>0.15972222222222221</v>
      </c>
      <c r="M78" s="66" t="str">
        <f ca="1">INDIRECT("FAMILY!G41")</f>
        <v>LOOSIES</v>
      </c>
      <c r="N78" s="88">
        <f ca="1">INDIRECT("FAMILY!H41")</f>
        <v>86</v>
      </c>
      <c r="O78" s="67" t="str">
        <f ca="1">FAMILY!$I$41</f>
        <v>01:30</v>
      </c>
      <c r="P78" s="131">
        <f ca="1">DRAMA!$F$41</f>
        <v>0.21180555555555564</v>
      </c>
      <c r="Q78" s="66" t="str">
        <f ca="1">INDIRECT("DRAMA!G41")</f>
        <v>ARABIAN NIGHTS</v>
      </c>
      <c r="R78" s="88">
        <f ca="1">INDIRECT("DRAMA!H41")</f>
        <v>111</v>
      </c>
      <c r="S78" s="67" t="str">
        <f ca="1">DRAMA!$I$41</f>
        <v>01:55</v>
      </c>
    </row>
    <row r="79" spans="2:19" ht="13.5" thickBot="1" x14ac:dyDescent="0.25">
      <c r="B79" s="70"/>
      <c r="C79" s="71">
        <f>PREMIERE!$G$26</f>
        <v>43774</v>
      </c>
      <c r="D79" s="130">
        <f ca="1">PREMIERE!$F$42</f>
        <v>0.21527777777777785</v>
      </c>
      <c r="E79" s="63" t="str">
        <f ca="1">INDIRECT("PREMIERE!G42")</f>
        <v>PIERCING</v>
      </c>
      <c r="F79" s="87">
        <f ca="1">INDIRECT("PREMIERE!H42")</f>
        <v>79</v>
      </c>
      <c r="G79" s="67" t="str">
        <f ca="1">PREMIERE!$I$42</f>
        <v>01:20</v>
      </c>
      <c r="H79" s="130">
        <f ca="1">ACTION!$F$42</f>
        <v>0.27083333333333348</v>
      </c>
      <c r="I79" s="63">
        <f ca="1">INDIRECT("ACTION!G42")</f>
        <v>0</v>
      </c>
      <c r="J79" s="63">
        <f ca="1">INDIRECT("ACTION!H42")</f>
        <v>0</v>
      </c>
      <c r="K79" s="67" t="str">
        <f ca="1">ACTION!$I$42</f>
        <v>00:00</v>
      </c>
      <c r="L79" s="167">
        <f ca="1">FAMILY!$F$42</f>
        <v>0.22222222222222221</v>
      </c>
      <c r="M79" s="63" t="str">
        <f ca="1">INDIRECT("FAMILY!G42")</f>
        <v>TUTTA COLPA DI GIUDA</v>
      </c>
      <c r="N79" s="87">
        <f ca="1">INDIRECT("FAMILY!H42")</f>
        <v>97</v>
      </c>
      <c r="O79" s="67" t="str">
        <f ca="1">FAMILY!$I$42</f>
        <v>01:40</v>
      </c>
      <c r="P79" s="130">
        <f ca="1">DRAMA!$F$42</f>
        <v>0.29166666666666674</v>
      </c>
      <c r="Q79" s="63">
        <f ca="1">INDIRECT("DRAMA!G42")</f>
        <v>0</v>
      </c>
      <c r="R79" s="87">
        <f ca="1">INDIRECT("DRAMA!H42")</f>
        <v>0</v>
      </c>
      <c r="S79" s="67" t="str">
        <f ca="1">DRAMA!$I$42</f>
        <v>00:00</v>
      </c>
    </row>
    <row r="80" spans="2:19" x14ac:dyDescent="0.2">
      <c r="B80" s="50" t="s">
        <v>2</v>
      </c>
      <c r="C80" s="65">
        <f>PREMIERE!$K$26</f>
        <v>43775</v>
      </c>
      <c r="D80" s="131">
        <f ca="1">PREMIERE!$J$28</f>
        <v>0.27083333333333343</v>
      </c>
      <c r="E80" s="66">
        <f ca="1">INDIRECT("PREMIERE!K28")</f>
        <v>0</v>
      </c>
      <c r="F80" s="88">
        <f ca="1">INDIRECT("PREMIERE!L28")</f>
        <v>0</v>
      </c>
      <c r="G80" s="67" t="str">
        <f ca="1">PREMIERE!$M$28</f>
        <v>00:00</v>
      </c>
      <c r="H80" s="131">
        <f ca="1">ACTION!$J$28</f>
        <v>0.27083333333333343</v>
      </c>
      <c r="I80" s="66" t="str">
        <f ca="1">INDIRECT("ACTION!K28")</f>
        <v>RECALL, THE</v>
      </c>
      <c r="J80" s="66">
        <f ca="1">INDIRECT("ACTION!L28")</f>
        <v>88</v>
      </c>
      <c r="K80" s="67" t="str">
        <f ca="1">ACTION!$M$28</f>
        <v>01:30</v>
      </c>
      <c r="L80" s="163">
        <f ca="1">FAMILY!$J$28</f>
        <v>0.29166666666666663</v>
      </c>
      <c r="M80" s="66" t="str">
        <f ca="1">INDIRECT("FAMILY!K28")</f>
        <v>CAYMAN WENT</v>
      </c>
      <c r="N80" s="88">
        <f ca="1">INDIRECT("FAMILY!L28")</f>
        <v>88</v>
      </c>
      <c r="O80" s="67" t="str">
        <f ca="1">FAMILY!$M$28</f>
        <v>01:30</v>
      </c>
      <c r="P80" s="131">
        <f ca="1">DRAMA!$J$28</f>
        <v>0.29166666666666652</v>
      </c>
      <c r="Q80" s="66">
        <f ca="1">INDIRECT("DRAMA!K28")</f>
        <v>0</v>
      </c>
      <c r="R80" s="88">
        <f ca="1">INDIRECT("DRAMA!L28")</f>
        <v>0</v>
      </c>
      <c r="S80" s="67" t="str">
        <f ca="1">DRAMA!$M$28</f>
        <v>00:00</v>
      </c>
    </row>
    <row r="81" spans="2:19" x14ac:dyDescent="0.2">
      <c r="C81" s="65">
        <f>PREMIERE!$K$26</f>
        <v>43775</v>
      </c>
      <c r="D81" s="131">
        <f ca="1">PREMIERE!$J$29</f>
        <v>0.27083333333333343</v>
      </c>
      <c r="E81" s="66" t="str">
        <f ca="1">INDIRECT("PREMIERE!K29")</f>
        <v>SPARRING</v>
      </c>
      <c r="F81" s="88">
        <f ca="1">INDIRECT("PREMIERE!L29")</f>
        <v>92</v>
      </c>
      <c r="G81" s="67" t="str">
        <f ca="1">PREMIERE!$M$29</f>
        <v>01:35</v>
      </c>
      <c r="H81" s="131">
        <f ca="1">ACTION!$J$29</f>
        <v>0.33333333333333343</v>
      </c>
      <c r="I81" s="66" t="str">
        <f ca="1">INDIRECT("ACTION!K29")</f>
        <v>ASSASSINATION, THE</v>
      </c>
      <c r="J81" s="66">
        <f ca="1">INDIRECT("ACTION!L29")</f>
        <v>91</v>
      </c>
      <c r="K81" s="67" t="str">
        <f ca="1">ACTION!$M$29</f>
        <v>01:35</v>
      </c>
      <c r="L81" s="163">
        <f ca="1">FAMILY!$J$29</f>
        <v>0.35416666666666663</v>
      </c>
      <c r="M81" s="66" t="str">
        <f ca="1">INDIRECT("FAMILY!K29")</f>
        <v>ONLY YOU (1994)</v>
      </c>
      <c r="N81" s="88">
        <f ca="1">INDIRECT("FAMILY!L29")</f>
        <v>106</v>
      </c>
      <c r="O81" s="67" t="str">
        <f ca="1">FAMILY!$M$29</f>
        <v>01:50</v>
      </c>
      <c r="P81" s="131">
        <f ca="1">DRAMA!$J$29</f>
        <v>0.29166666666666652</v>
      </c>
      <c r="Q81" s="66">
        <f ca="1">INDIRECT("DRAMA!K29")</f>
        <v>0</v>
      </c>
      <c r="R81" s="88">
        <f ca="1">INDIRECT("DRAMA!L29")</f>
        <v>0</v>
      </c>
      <c r="S81" s="67" t="str">
        <f ca="1">DRAMA!$M$29</f>
        <v>00:00</v>
      </c>
    </row>
    <row r="82" spans="2:19" x14ac:dyDescent="0.2">
      <c r="C82" s="65">
        <f>PREMIERE!$K$26</f>
        <v>43775</v>
      </c>
      <c r="D82" s="131">
        <f ca="1">PREMIERE!$J$30</f>
        <v>0.33680555555555564</v>
      </c>
      <c r="E82" s="66" t="str">
        <f ca="1">INDIRECT("PREMIERE!K30")</f>
        <v>LES GARDIENNES</v>
      </c>
      <c r="F82" s="88">
        <f ca="1">INDIRECT("PREMIERE!L30")</f>
        <v>131</v>
      </c>
      <c r="G82" s="67" t="str">
        <f ca="1">PREMIERE!$M$30</f>
        <v>02:15</v>
      </c>
      <c r="H82" s="131">
        <f ca="1">ACTION!$J$30</f>
        <v>0.39930555555555564</v>
      </c>
      <c r="I82" s="66" t="str">
        <f ca="1">INDIRECT("ACTION!K30")</f>
        <v>STEPHEN KING'S CELL</v>
      </c>
      <c r="J82" s="66">
        <f ca="1">INDIRECT("ACTION!L30")</f>
        <v>94</v>
      </c>
      <c r="K82" s="67" t="str">
        <f ca="1">ACTION!$M$30</f>
        <v>01:35</v>
      </c>
      <c r="L82" s="163">
        <f ca="1">FAMILY!$J$30</f>
        <v>0.43055555555555552</v>
      </c>
      <c r="M82" s="66" t="str">
        <f ca="1">INDIRECT("FAMILY!K30")</f>
        <v>AMERICAN IN CHINA, AN</v>
      </c>
      <c r="N82" s="88">
        <f ca="1">INDIRECT("FAMILY!L30")</f>
        <v>86</v>
      </c>
      <c r="O82" s="67" t="str">
        <f ca="1">FAMILY!$M$30</f>
        <v>01:30</v>
      </c>
      <c r="P82" s="131">
        <f ca="1">DRAMA!$J$30</f>
        <v>0.29166666666666652</v>
      </c>
      <c r="Q82" s="66" t="str">
        <f ca="1">INDIRECT("DRAMA!K30")</f>
        <v>MR. NOBODY</v>
      </c>
      <c r="R82" s="88">
        <f ca="1">INDIRECT("DRAMA!L30")</f>
        <v>151</v>
      </c>
      <c r="S82" s="67" t="str">
        <f ca="1">DRAMA!$M$30</f>
        <v>02:35</v>
      </c>
    </row>
    <row r="83" spans="2:19" x14ac:dyDescent="0.2">
      <c r="C83" s="65">
        <f>PREMIERE!$K$26</f>
        <v>43775</v>
      </c>
      <c r="D83" s="131">
        <f ca="1">PREMIERE!$J$31</f>
        <v>0.43055555555555564</v>
      </c>
      <c r="E83" s="66" t="str">
        <f ca="1">INDIRECT("PREMIERE!K31")</f>
        <v>TRUST, THE</v>
      </c>
      <c r="F83" s="88">
        <f ca="1">INDIRECT("PREMIERE!L31")</f>
        <v>88</v>
      </c>
      <c r="G83" s="67" t="str">
        <f ca="1">PREMIERE!$M$31</f>
        <v>01:30</v>
      </c>
      <c r="H83" s="131">
        <f ca="1">ACTION!$J$31</f>
        <v>0.46527777777777785</v>
      </c>
      <c r="I83" s="66" t="str">
        <f ca="1">INDIRECT("ACTION!K31")</f>
        <v>CARBONE</v>
      </c>
      <c r="J83" s="66">
        <f ca="1">INDIRECT("ACTION!L31")</f>
        <v>101</v>
      </c>
      <c r="K83" s="67" t="str">
        <f ca="1">ACTION!$M$31</f>
        <v>01:45</v>
      </c>
      <c r="L83" s="163">
        <f ca="1">FAMILY!$J$31</f>
        <v>0.49305555555555552</v>
      </c>
      <c r="M83" s="66" t="str">
        <f ca="1">INDIRECT("FAMILY!K31")</f>
        <v>RAT RACE</v>
      </c>
      <c r="N83" s="88">
        <f ca="1">INDIRECT("FAMILY!L31")</f>
        <v>108</v>
      </c>
      <c r="O83" s="67" t="str">
        <f ca="1">FAMILY!$M$31</f>
        <v>01:50</v>
      </c>
      <c r="P83" s="131">
        <f ca="1">DRAMA!$J$31</f>
        <v>0.39930555555555541</v>
      </c>
      <c r="Q83" s="66" t="str">
        <f ca="1">INDIRECT("DRAMA!K31")</f>
        <v>LAST DETAIL, THE (1973)</v>
      </c>
      <c r="R83" s="88">
        <f ca="1">INDIRECT("DRAMA!L31")</f>
        <v>101</v>
      </c>
      <c r="S83" s="67" t="str">
        <f ca="1">DRAMA!$M$31</f>
        <v>01:45</v>
      </c>
    </row>
    <row r="84" spans="2:19" x14ac:dyDescent="0.2">
      <c r="C84" s="65">
        <f>PREMIERE!$K$26</f>
        <v>43775</v>
      </c>
      <c r="D84" s="131">
        <f ca="1">PREMIERE!$J$32</f>
        <v>0.49305555555555564</v>
      </c>
      <c r="E84" s="66" t="str">
        <f ca="1">INDIRECT("PREMIERE!K32")</f>
        <v>LOVE &amp; MERCY</v>
      </c>
      <c r="F84" s="88">
        <f ca="1">INDIRECT("PREMIERE!L32")</f>
        <v>117</v>
      </c>
      <c r="G84" s="67" t="str">
        <f ca="1">PREMIERE!$M$32</f>
        <v>02:00</v>
      </c>
      <c r="H84" s="131">
        <f ca="1">ACTION!$J$32</f>
        <v>0.53819444444444453</v>
      </c>
      <c r="I84" s="66" t="str">
        <f ca="1">INDIRECT("ACTION!K32")</f>
        <v>WHAT DOESN'T KILL YOU</v>
      </c>
      <c r="J84" s="66">
        <f ca="1">INDIRECT("ACTION!L32")</f>
        <v>96</v>
      </c>
      <c r="K84" s="67" t="str">
        <f ca="1">ACTION!$M$32</f>
        <v>01:40</v>
      </c>
      <c r="L84" s="163">
        <f ca="1">FAMILY!$J$32</f>
        <v>0.56944444444444442</v>
      </c>
      <c r="M84" s="66" t="str">
        <f ca="1">INDIRECT("FAMILY!K32")</f>
        <v>IT'S A DISASTER</v>
      </c>
      <c r="N84" s="88">
        <f ca="1">INDIRECT("FAMILY!L32")</f>
        <v>87</v>
      </c>
      <c r="O84" s="67" t="str">
        <f ca="1">FAMILY!$M$32</f>
        <v>01:30</v>
      </c>
      <c r="P84" s="131">
        <f ca="1">DRAMA!$J$32</f>
        <v>0.4722222222222221</v>
      </c>
      <c r="Q84" s="66" t="str">
        <f ca="1">INDIRECT("DRAMA!K32")</f>
        <v>EXPERIMENTER</v>
      </c>
      <c r="R84" s="88">
        <f ca="1">INDIRECT("DRAMA!L32")</f>
        <v>96</v>
      </c>
      <c r="S84" s="67" t="str">
        <f ca="1">DRAMA!$M$32</f>
        <v>01:40</v>
      </c>
    </row>
    <row r="85" spans="2:19" x14ac:dyDescent="0.2">
      <c r="C85" s="65">
        <f>PREMIERE!$K$26</f>
        <v>43775</v>
      </c>
      <c r="D85" s="131">
        <f ca="1">PREMIERE!$J$33</f>
        <v>0.57638888888888895</v>
      </c>
      <c r="E85" s="66" t="str">
        <f ca="1">INDIRECT("PREMIERE!K33")</f>
        <v>BARELY LETHAL</v>
      </c>
      <c r="F85" s="88">
        <f ca="1">INDIRECT("PREMIERE!L33")</f>
        <v>96</v>
      </c>
      <c r="G85" s="67" t="str">
        <f ca="1">PREMIERE!$M$33</f>
        <v>01:40</v>
      </c>
      <c r="H85" s="131">
        <f ca="1">ACTION!$J$33</f>
        <v>0.60763888888888895</v>
      </c>
      <c r="I85" s="66" t="str">
        <f ca="1">INDIRECT("ACTION!K33")</f>
        <v>CODE NAME: THE CLEANER</v>
      </c>
      <c r="J85" s="66">
        <f ca="1">INDIRECT("ACTION!L33")</f>
        <v>88</v>
      </c>
      <c r="K85" s="67" t="str">
        <f ca="1">ACTION!$M$33</f>
        <v>01:30</v>
      </c>
      <c r="L85" s="163">
        <f ca="1">FAMILY!$J$33</f>
        <v>0.63194444444444442</v>
      </c>
      <c r="M85" s="66" t="str">
        <f ca="1">INDIRECT("FAMILY!K33")</f>
        <v>BANDSLAM</v>
      </c>
      <c r="N85" s="88">
        <f ca="1">INDIRECT("FAMILY!L33")</f>
        <v>108</v>
      </c>
      <c r="O85" s="67" t="str">
        <f ca="1">FAMILY!$M$33</f>
        <v>01:50</v>
      </c>
      <c r="P85" s="131">
        <f ca="1">DRAMA!$J$33</f>
        <v>0.54166666666666652</v>
      </c>
      <c r="Q85" s="66" t="str">
        <f ca="1">INDIRECT("DRAMA!K33")</f>
        <v>EXORCISM OF EMILY ROSE, THE</v>
      </c>
      <c r="R85" s="88">
        <f ca="1">INDIRECT("DRAMA!L33")</f>
        <v>116</v>
      </c>
      <c r="S85" s="67" t="str">
        <f ca="1">DRAMA!$M$33</f>
        <v>02:00</v>
      </c>
    </row>
    <row r="86" spans="2:19" x14ac:dyDescent="0.2">
      <c r="C86" s="65">
        <f>PREMIERE!$K$26</f>
        <v>43775</v>
      </c>
      <c r="D86" s="131">
        <f ca="1">PREMIERE!$J$34</f>
        <v>0.64583333333333337</v>
      </c>
      <c r="E86" s="66" t="str">
        <f ca="1">INDIRECT("PREMIERE!K34")</f>
        <v>WILDLIFE</v>
      </c>
      <c r="F86" s="88">
        <f ca="1">INDIRECT("PREMIERE!L34")</f>
        <v>101</v>
      </c>
      <c r="G86" s="67" t="str">
        <f ca="1">PREMIERE!$M$34</f>
        <v>01:45</v>
      </c>
      <c r="H86" s="131">
        <f ca="1">ACTION!$J$34</f>
        <v>0.67013888888888895</v>
      </c>
      <c r="I86" s="66" t="str">
        <f ca="1">INDIRECT("ACTION!K34")</f>
        <v>THIS IS YOUR DEATH</v>
      </c>
      <c r="J86" s="66">
        <f ca="1">INDIRECT("ACTION!L34")</f>
        <v>101</v>
      </c>
      <c r="K86" s="67" t="str">
        <f ca="1">ACTION!$M$34</f>
        <v>01:45</v>
      </c>
      <c r="L86" s="163">
        <f ca="1">FAMILY!$J$34</f>
        <v>0.70833333333333337</v>
      </c>
      <c r="M86" s="66" t="str">
        <f ca="1">INDIRECT("FAMILY!K34")</f>
        <v>ROCK SLYDE</v>
      </c>
      <c r="N86" s="88">
        <f ca="1">INDIRECT("FAMILY!L34")</f>
        <v>83</v>
      </c>
      <c r="O86" s="67" t="str">
        <f ca="1">FAMILY!$M$34</f>
        <v>01:25</v>
      </c>
      <c r="P86" s="131">
        <f ca="1">DRAMA!$J$34</f>
        <v>0.62499999999999989</v>
      </c>
      <c r="Q86" s="66" t="str">
        <f ca="1">INDIRECT("DRAMA!K34")</f>
        <v>AND JUSTICE FOR ALL</v>
      </c>
      <c r="R86" s="88">
        <f ca="1">INDIRECT("DRAMA!L34")</f>
        <v>116</v>
      </c>
      <c r="S86" s="67" t="str">
        <f ca="1">DRAMA!$M$34</f>
        <v>02:00</v>
      </c>
    </row>
    <row r="87" spans="2:19" x14ac:dyDescent="0.2">
      <c r="C87" s="65">
        <f>PREMIERE!$K$26</f>
        <v>43775</v>
      </c>
      <c r="D87" s="131">
        <f ca="1">PREMIERE!$J$35</f>
        <v>0.71875</v>
      </c>
      <c r="E87" s="66" t="str">
        <f ca="1">INDIRECT("PREMIERE!K35")</f>
        <v>AFTERMATH</v>
      </c>
      <c r="F87" s="88">
        <f ca="1">INDIRECT("PREMIERE!L35")</f>
        <v>91</v>
      </c>
      <c r="G87" s="67" t="str">
        <f ca="1">PREMIERE!$M$35</f>
        <v>01:35</v>
      </c>
      <c r="H87" s="131">
        <f ca="1">ACTION!$J$35</f>
        <v>0.74305555555555558</v>
      </c>
      <c r="I87" s="66" t="str">
        <f ca="1">INDIRECT("ACTION!K35")</f>
        <v>HOURS</v>
      </c>
      <c r="J87" s="66">
        <f ca="1">INDIRECT("ACTION!L35")</f>
        <v>94</v>
      </c>
      <c r="K87" s="67" t="str">
        <f ca="1">ACTION!$M$35</f>
        <v>01:35</v>
      </c>
      <c r="L87" s="163">
        <f ca="1">FAMILY!$J$35</f>
        <v>0.76736111111111116</v>
      </c>
      <c r="M87" s="66" t="str">
        <f ca="1">INDIRECT("FAMILY!K35")</f>
        <v>YEAR DOLLY PARTON WAS MY MOM, THE</v>
      </c>
      <c r="N87" s="88">
        <f ca="1">INDIRECT("FAMILY!L35")</f>
        <v>91</v>
      </c>
      <c r="O87" s="67" t="str">
        <f ca="1">FAMILY!$M$35</f>
        <v>01:35</v>
      </c>
      <c r="P87" s="131">
        <f ca="1">DRAMA!$J$35</f>
        <v>0.70833333333333326</v>
      </c>
      <c r="Q87" s="66" t="str">
        <f ca="1">INDIRECT("DRAMA!K35")</f>
        <v>JUROR, THE</v>
      </c>
      <c r="R87" s="88">
        <f ca="1">INDIRECT("DRAMA!L35")</f>
        <v>114</v>
      </c>
      <c r="S87" s="67" t="str">
        <f ca="1">DRAMA!$M$35</f>
        <v>01:55</v>
      </c>
    </row>
    <row r="88" spans="2:19" x14ac:dyDescent="0.2">
      <c r="C88" s="65">
        <f>PREMIERE!$K$26</f>
        <v>43775</v>
      </c>
      <c r="D88" s="131">
        <f ca="1">PREMIERE!$J$36</f>
        <v>0.78472222222222221</v>
      </c>
      <c r="E88" s="66" t="str">
        <f ca="1">INDIRECT("PREMIERE!K36")</f>
        <v>BLAME</v>
      </c>
      <c r="F88" s="88">
        <f ca="1">INDIRECT("PREMIERE!L36")</f>
        <v>96</v>
      </c>
      <c r="G88" s="67" t="str">
        <f ca="1">PREMIERE!$M$36</f>
        <v>01:40</v>
      </c>
      <c r="H88" s="131">
        <f ca="1">ACTION!$J$36</f>
        <v>0.80902777777777779</v>
      </c>
      <c r="I88" s="66" t="str">
        <f ca="1">INDIRECT("ACTION!K36")</f>
        <v>HUMANITY BUREAU, THE</v>
      </c>
      <c r="J88" s="66">
        <f ca="1">INDIRECT("ACTION!L36")</f>
        <v>91</v>
      </c>
      <c r="K88" s="67" t="str">
        <f ca="1">ACTION!$M$36</f>
        <v>01:35</v>
      </c>
      <c r="L88" s="188">
        <f>FAMILY!$J$36</f>
        <v>0.83333333333333337</v>
      </c>
      <c r="M88" s="112" t="str">
        <f ca="1">INDIRECT("FAMILY!K36")</f>
        <v>WEDDING RINGER, THE</v>
      </c>
      <c r="N88" s="113">
        <f ca="1">INDIRECT("FAMILY!L36")</f>
        <v>98</v>
      </c>
      <c r="O88" s="67" t="str">
        <f ca="1">FAMILY!$M$36</f>
        <v>01:40</v>
      </c>
      <c r="P88" s="131">
        <f ca="1">DRAMA!$J$36</f>
        <v>0.78819444444444442</v>
      </c>
      <c r="Q88" s="66" t="str">
        <f ca="1">INDIRECT("DRAMA!K36")</f>
        <v>FIGLIA MIA</v>
      </c>
      <c r="R88" s="88">
        <f ca="1">INDIRECT("DRAMA!L36")</f>
        <v>94</v>
      </c>
      <c r="S88" s="67" t="str">
        <f ca="1">DRAMA!$M$36</f>
        <v>01:35</v>
      </c>
    </row>
    <row r="89" spans="2:19" x14ac:dyDescent="0.2">
      <c r="C89" s="78">
        <f>PREMIERE!$K$26</f>
        <v>43775</v>
      </c>
      <c r="D89" s="133">
        <f>PREMIERE!$J$37</f>
        <v>0.85416666666666663</v>
      </c>
      <c r="E89" s="79" t="str">
        <f ca="1">INDIRECT("PREMIERE!K37")</f>
        <v>HEAVY TRIP</v>
      </c>
      <c r="F89" s="90">
        <f ca="1">INDIRECT("PREMIERE!L37")</f>
        <v>88</v>
      </c>
      <c r="G89" s="67" t="str">
        <f ca="1">PREMIERE!$M$37</f>
        <v>01:30</v>
      </c>
      <c r="H89" s="141">
        <f>ACTION!$J$37</f>
        <v>0.875</v>
      </c>
      <c r="I89" s="102" t="str">
        <f ca="1">INDIRECT("ACTION!K37")</f>
        <v>WHAT KEEPS YOU ALIVE</v>
      </c>
      <c r="J89" s="102">
        <f ca="1">INDIRECT("ACTION!L37")</f>
        <v>96</v>
      </c>
      <c r="K89" s="67" t="str">
        <f ca="1">ACTION!$M$37</f>
        <v>01:40</v>
      </c>
      <c r="L89" s="163">
        <f ca="1">FAMILY!$J$37</f>
        <v>0.90277777777777779</v>
      </c>
      <c r="M89" s="164" t="str">
        <f ca="1">INDIRECT("FAMILY!K37")</f>
        <v>AFTER EARTH</v>
      </c>
      <c r="N89" s="165">
        <f ca="1">INDIRECT("FAMILY!L37")</f>
        <v>96</v>
      </c>
      <c r="O89" s="67" t="str">
        <f ca="1">FAMILY!$M$37</f>
        <v>01:40</v>
      </c>
      <c r="P89" s="136">
        <f>DRAMA!$J$37</f>
        <v>0.85416666666666663</v>
      </c>
      <c r="Q89" s="122" t="str">
        <f ca="1">INDIRECT("DRAMA!K37")</f>
        <v>LES MISERABLES (1998)</v>
      </c>
      <c r="R89" s="123">
        <f ca="1">INDIRECT("DRAMA!L37")</f>
        <v>129</v>
      </c>
      <c r="S89" s="67" t="str">
        <f ca="1">DRAMA!$M$37</f>
        <v>02:10</v>
      </c>
    </row>
    <row r="90" spans="2:19" x14ac:dyDescent="0.2">
      <c r="C90" s="65">
        <f>PREMIERE!$K$26</f>
        <v>43775</v>
      </c>
      <c r="D90" s="131">
        <f ca="1">PREMIERE!$J$38</f>
        <v>0.91666666666666663</v>
      </c>
      <c r="E90" s="66" t="str">
        <f ca="1">INDIRECT("PREMIERE!K38")</f>
        <v>7 MINUTES</v>
      </c>
      <c r="F90" s="88">
        <f ca="1">INDIRECT("PREMIERE!L38")</f>
        <v>81</v>
      </c>
      <c r="G90" s="67" t="str">
        <f ca="1">PREMIERE!$M$38</f>
        <v>01:25</v>
      </c>
      <c r="H90" s="131">
        <f ca="1">ACTION!$J$38</f>
        <v>0.94444444444444442</v>
      </c>
      <c r="I90" s="66" t="str">
        <f ca="1">INDIRECT("ACTION!K38")</f>
        <v>ASHER</v>
      </c>
      <c r="J90" s="66">
        <f ca="1">INDIRECT("ACTION!L38")</f>
        <v>101</v>
      </c>
      <c r="K90" s="67" t="str">
        <f ca="1">ACTION!$M$38</f>
        <v>01:45</v>
      </c>
      <c r="L90" s="163">
        <f ca="1">FAMILY!$J$38</f>
        <v>0.97222222222222221</v>
      </c>
      <c r="M90" s="66" t="str">
        <f ca="1">INDIRECT("FAMILY!K38")</f>
        <v>HOT STUFF (1979)</v>
      </c>
      <c r="N90" s="88">
        <f ca="1">INDIRECT("FAMILY!L38")</f>
        <v>88</v>
      </c>
      <c r="O90" s="67" t="str">
        <f ca="1">FAMILY!$M$38</f>
        <v>01:30</v>
      </c>
      <c r="P90" s="131">
        <f ca="1">DRAMA!$J$38</f>
        <v>0.94444444444444442</v>
      </c>
      <c r="Q90" s="66" t="str">
        <f ca="1">INDIRECT("DRAMA!K38")</f>
        <v>SERPICO</v>
      </c>
      <c r="R90" s="88">
        <f ca="1">INDIRECT("DRAMA!L38")</f>
        <v>126</v>
      </c>
      <c r="S90" s="67" t="str">
        <f ca="1">DRAMA!$M$38</f>
        <v>02:10</v>
      </c>
    </row>
    <row r="91" spans="2:19" x14ac:dyDescent="0.2">
      <c r="C91" s="65">
        <f>PREMIERE!$K$26</f>
        <v>43775</v>
      </c>
      <c r="D91" s="131">
        <f ca="1">PREMIERE!$J$39</f>
        <v>0.97569444444444442</v>
      </c>
      <c r="E91" s="66" t="str">
        <f ca="1">INDIRECT("PREMIERE!K39")</f>
        <v>AN AWKWARD SEXUAL ADVENTURE</v>
      </c>
      <c r="F91" s="88">
        <f ca="1">INDIRECT("PREMIERE!L39")</f>
        <v>101</v>
      </c>
      <c r="G91" s="67" t="str">
        <f ca="1">PREMIERE!$M$39</f>
        <v>01:45</v>
      </c>
      <c r="H91" s="131">
        <f ca="1">ACTION!$J$39</f>
        <v>1.736111111111116E-2</v>
      </c>
      <c r="I91" s="214" t="str">
        <f ca="1">INDIRECT("ACTION!K39")</f>
        <v>ANAL DEBAUCHERY 3</v>
      </c>
      <c r="J91" s="214">
        <f ca="1">INDIRECT("ACTION!L39")</f>
        <v>142</v>
      </c>
      <c r="K91" s="67" t="str">
        <f ca="1">ACTION!$M$39</f>
        <v>02:25</v>
      </c>
      <c r="L91" s="163">
        <f ca="1">FAMILY!$J$39</f>
        <v>3.4722222222222321E-2</v>
      </c>
      <c r="M91" s="66" t="str">
        <f ca="1">INDIRECT("FAMILY!K39")</f>
        <v>TUVALU</v>
      </c>
      <c r="N91" s="88">
        <f ca="1">INDIRECT("FAMILY!L39")</f>
        <v>88</v>
      </c>
      <c r="O91" s="67" t="str">
        <f ca="1">FAMILY!$M$39</f>
        <v>01:30</v>
      </c>
      <c r="P91" s="131">
        <f ca="1">DRAMA!$J$39</f>
        <v>3.4722222222222099E-2</v>
      </c>
      <c r="Q91" s="66" t="str">
        <f ca="1">INDIRECT("DRAMA!K39")</f>
        <v>CAPTAIN PHILLIPS</v>
      </c>
      <c r="R91" s="88">
        <f ca="1">INDIRECT("DRAMA!L39")</f>
        <v>129</v>
      </c>
      <c r="S91" s="67" t="str">
        <f ca="1">DRAMA!$M$39</f>
        <v>02:10</v>
      </c>
    </row>
    <row r="92" spans="2:19" x14ac:dyDescent="0.2">
      <c r="C92" s="65">
        <f>PREMIERE!$K$26</f>
        <v>43775</v>
      </c>
      <c r="D92" s="131">
        <f ca="1">PREMIERE!$J$40</f>
        <v>4.861111111111116E-2</v>
      </c>
      <c r="E92" s="66" t="str">
        <f ca="1">INDIRECT("PREMIERE!K40")</f>
        <v>WHAT HAPPENED TO MONDAY</v>
      </c>
      <c r="F92" s="88">
        <f ca="1">INDIRECT("PREMIERE!L40")</f>
        <v>119</v>
      </c>
      <c r="G92" s="67" t="str">
        <f ca="1">PREMIERE!$M$40</f>
        <v>02:00</v>
      </c>
      <c r="H92" s="131">
        <f ca="1">ACTION!$J$40</f>
        <v>0.11805555555555559</v>
      </c>
      <c r="I92" s="214" t="str">
        <f ca="1">INDIRECT("ACTION!K40")</f>
        <v>PUSSY GALORE 2</v>
      </c>
      <c r="J92" s="214">
        <f ca="1">INDIRECT("ACTION!L40")</f>
        <v>117</v>
      </c>
      <c r="K92" s="67" t="str">
        <f ca="1">ACTION!$M$40</f>
        <v>02:00</v>
      </c>
      <c r="L92" s="163">
        <f ca="1">FAMILY!$J$40</f>
        <v>9.7222222222222321E-2</v>
      </c>
      <c r="M92" s="66" t="str">
        <f ca="1">INDIRECT("FAMILY!K40")</f>
        <v>LUCKY TROUBLE</v>
      </c>
      <c r="N92" s="88">
        <f ca="1">INDIRECT("FAMILY!L40")</f>
        <v>97</v>
      </c>
      <c r="O92" s="67" t="str">
        <f ca="1">FAMILY!$M$40</f>
        <v>01:40</v>
      </c>
      <c r="P92" s="131">
        <f ca="1">DRAMA!$J$40</f>
        <v>0.12499999999999988</v>
      </c>
      <c r="Q92" s="66" t="str">
        <f ca="1">INDIRECT("DRAMA!K40")</f>
        <v>UN AMOUR IMPOSSIBLE</v>
      </c>
      <c r="R92" s="88">
        <f ca="1">INDIRECT("DRAMA!L40")</f>
        <v>131</v>
      </c>
      <c r="S92" s="67" t="str">
        <f ca="1">DRAMA!$M$40</f>
        <v>02:15</v>
      </c>
    </row>
    <row r="93" spans="2:19" x14ac:dyDescent="0.2">
      <c r="C93" s="65">
        <f>PREMIERE!$K$26</f>
        <v>43775</v>
      </c>
      <c r="D93" s="131">
        <f ca="1">PREMIERE!$J$41</f>
        <v>0.13194444444444448</v>
      </c>
      <c r="E93" s="66" t="str">
        <f ca="1">INDIRECT("PREMIERE!K41")</f>
        <v>STEPHEN KING'S CELL</v>
      </c>
      <c r="F93" s="88">
        <f ca="1">INDIRECT("PREMIERE!L41")</f>
        <v>94</v>
      </c>
      <c r="G93" s="67" t="str">
        <f ca="1">PREMIERE!$M$41</f>
        <v>01:35</v>
      </c>
      <c r="H93" s="131">
        <f ca="1">ACTION!$J$41</f>
        <v>0.20138888888888892</v>
      </c>
      <c r="I93" s="66" t="str">
        <f ca="1">INDIRECT("ACTION!K41")</f>
        <v>ANDERSON TAPES, THE</v>
      </c>
      <c r="J93" s="66">
        <f ca="1">INDIRECT("ACTION!L41")</f>
        <v>96</v>
      </c>
      <c r="K93" s="67" t="str">
        <f ca="1">ACTION!$M$41</f>
        <v>01:40</v>
      </c>
      <c r="L93" s="163">
        <f ca="1">FAMILY!$J$41</f>
        <v>0.16666666666666674</v>
      </c>
      <c r="M93" s="66" t="str">
        <f ca="1">INDIRECT("FAMILY!K41")</f>
        <v>BIG ASK, THE</v>
      </c>
      <c r="N93" s="88">
        <f ca="1">INDIRECT("FAMILY!L41")</f>
        <v>87</v>
      </c>
      <c r="O93" s="67" t="str">
        <f ca="1">FAMILY!$M$41</f>
        <v>01:30</v>
      </c>
      <c r="P93" s="131">
        <f ca="1">DRAMA!$J$41</f>
        <v>0.21874999999999989</v>
      </c>
      <c r="Q93" s="66" t="str">
        <f ca="1">INDIRECT("DRAMA!K41")</f>
        <v>WILDLIFE</v>
      </c>
      <c r="R93" s="88">
        <f ca="1">INDIRECT("DRAMA!L41")</f>
        <v>101</v>
      </c>
      <c r="S93" s="67" t="str">
        <f ca="1">DRAMA!$M$41</f>
        <v>01:45</v>
      </c>
    </row>
    <row r="94" spans="2:19" ht="13.5" thickBot="1" x14ac:dyDescent="0.25">
      <c r="B94" s="70"/>
      <c r="C94" s="71">
        <f>PREMIERE!$K$26</f>
        <v>43775</v>
      </c>
      <c r="D94" s="130">
        <f ca="1">PREMIERE!$J$42</f>
        <v>0.19791666666666669</v>
      </c>
      <c r="E94" s="63" t="str">
        <f ca="1">INDIRECT("PREMIERE!K42")</f>
        <v>CARBONE</v>
      </c>
      <c r="F94" s="87">
        <f ca="1">INDIRECT("PREMIERE!L42")</f>
        <v>101</v>
      </c>
      <c r="G94" s="67" t="str">
        <f ca="1">PREMIERE!$M$42</f>
        <v>01:45</v>
      </c>
      <c r="H94" s="130">
        <f ca="1">ACTION!$J$42</f>
        <v>0.27083333333333337</v>
      </c>
      <c r="I94" s="63">
        <f ca="1">INDIRECT("ACTION!K42")</f>
        <v>0</v>
      </c>
      <c r="J94" s="63">
        <f ca="1">INDIRECT("ACTION!L42")</f>
        <v>0</v>
      </c>
      <c r="K94" s="67" t="str">
        <f ca="1">ACTION!$M$42</f>
        <v>00:00</v>
      </c>
      <c r="L94" s="167">
        <f ca="1">FAMILY!$J$42</f>
        <v>0.22916666666666674</v>
      </c>
      <c r="M94" s="63" t="str">
        <f ca="1">INDIRECT("FAMILY!K42")</f>
        <v>RICHARD'S WEDDING</v>
      </c>
      <c r="N94" s="87">
        <f ca="1">INDIRECT("FAMILY!L42")</f>
        <v>86</v>
      </c>
      <c r="O94" s="67" t="str">
        <f ca="1">FAMILY!$M$42</f>
        <v>01:30</v>
      </c>
      <c r="P94" s="130">
        <f ca="1">DRAMA!$J$42</f>
        <v>0.29166666666666657</v>
      </c>
      <c r="Q94" s="63">
        <f ca="1">INDIRECT("DRAMA!K42")</f>
        <v>0</v>
      </c>
      <c r="R94" s="87">
        <f ca="1">INDIRECT("DRAMA!L42")</f>
        <v>0</v>
      </c>
      <c r="S94" s="67" t="str">
        <f ca="1">DRAMA!$M$42</f>
        <v>00:00</v>
      </c>
    </row>
    <row r="95" spans="2:19" x14ac:dyDescent="0.2">
      <c r="B95" s="50" t="s">
        <v>3</v>
      </c>
      <c r="C95" s="65">
        <f>PREMIERE!$O$26</f>
        <v>43776</v>
      </c>
      <c r="D95" s="131">
        <f ca="1">PREMIERE!$N$28</f>
        <v>0.27083333333333337</v>
      </c>
      <c r="E95" s="66">
        <f ca="1">INDIRECT("PREMIERE!O28")</f>
        <v>0</v>
      </c>
      <c r="F95" s="88">
        <f ca="1">INDIRECT("PREMIERE!P28")</f>
        <v>0</v>
      </c>
      <c r="G95" s="67" t="str">
        <f ca="1">PREMIERE!$Q$28</f>
        <v>00:00</v>
      </c>
      <c r="H95" s="131">
        <f ca="1">ACTION!$N$28</f>
        <v>0.27083333333333337</v>
      </c>
      <c r="I95" s="66" t="str">
        <f ca="1">INDIRECT("ACTION!O28")</f>
        <v>PROM NIGHT (2008)</v>
      </c>
      <c r="J95" s="66">
        <f ca="1">INDIRECT("ACTION!P28")</f>
        <v>86</v>
      </c>
      <c r="K95" s="67" t="str">
        <f ca="1">ACTION!$Q$28</f>
        <v>01:30</v>
      </c>
      <c r="L95" s="163">
        <f ca="1">FAMILY!$N$28</f>
        <v>0.29166666666666674</v>
      </c>
      <c r="M95" s="66" t="str">
        <f ca="1">INDIRECT("FAMILY!O28")</f>
        <v>ROBINSON CRUSOE (NL)</v>
      </c>
      <c r="N95" s="88">
        <f ca="1">INDIRECT("FAMILY!P28")</f>
        <v>88</v>
      </c>
      <c r="O95" s="67" t="str">
        <f ca="1">FAMILY!$Q$28</f>
        <v>01:30</v>
      </c>
      <c r="P95" s="131">
        <f ca="1">DRAMA!$N$28</f>
        <v>0.29166666666666669</v>
      </c>
      <c r="Q95" s="66">
        <f ca="1">INDIRECT("DRAMA!O28")</f>
        <v>0</v>
      </c>
      <c r="R95" s="88">
        <f ca="1">INDIRECT("DRAMA!P28")</f>
        <v>0</v>
      </c>
      <c r="S95" s="67" t="str">
        <f ca="1">DRAMA!$Q$28</f>
        <v>00:00</v>
      </c>
    </row>
    <row r="96" spans="2:19" x14ac:dyDescent="0.2">
      <c r="C96" s="65">
        <f>PREMIERE!$O$26</f>
        <v>43776</v>
      </c>
      <c r="D96" s="131">
        <f ca="1">PREMIERE!$N$29</f>
        <v>0.27083333333333337</v>
      </c>
      <c r="E96" s="66" t="str">
        <f ca="1">INDIRECT("PREMIERE!O29")</f>
        <v>BURIED</v>
      </c>
      <c r="F96" s="88">
        <f ca="1">INDIRECT("PREMIERE!P29")</f>
        <v>92</v>
      </c>
      <c r="G96" s="67" t="str">
        <f ca="1">PREMIERE!$Q$29</f>
        <v>01:35</v>
      </c>
      <c r="H96" s="131">
        <f ca="1">ACTION!$N$29</f>
        <v>0.33333333333333337</v>
      </c>
      <c r="I96" s="66" t="str">
        <f ca="1">INDIRECT("ACTION!O29")</f>
        <v>ABANDONED</v>
      </c>
      <c r="J96" s="66">
        <f ca="1">INDIRECT("ACTION!P29")</f>
        <v>83</v>
      </c>
      <c r="K96" s="67" t="str">
        <f ca="1">ACTION!$Q$29</f>
        <v>01:25</v>
      </c>
      <c r="L96" s="163">
        <f ca="1">FAMILY!$N$29</f>
        <v>0.35416666666666674</v>
      </c>
      <c r="M96" s="66" t="str">
        <f ca="1">INDIRECT("FAMILY!O29")</f>
        <v>FAMILLE BÉLIER (LA)</v>
      </c>
      <c r="N96" s="88">
        <f ca="1">INDIRECT("FAMILY!P29")</f>
        <v>102</v>
      </c>
      <c r="O96" s="67" t="str">
        <f ca="1">FAMILY!$Q$29</f>
        <v>01:45</v>
      </c>
      <c r="P96" s="131">
        <f ca="1">DRAMA!$N$29</f>
        <v>0.29166666666666669</v>
      </c>
      <c r="Q96" s="66" t="str">
        <f ca="1">INDIRECT("DRAMA!O29")</f>
        <v>SAIMIR</v>
      </c>
      <c r="R96" s="88">
        <f ca="1">INDIRECT("DRAMA!P29")</f>
        <v>88</v>
      </c>
      <c r="S96" s="67" t="str">
        <f ca="1">DRAMA!$Q$29</f>
        <v>01:30</v>
      </c>
    </row>
    <row r="97" spans="2:19" x14ac:dyDescent="0.2">
      <c r="C97" s="65">
        <f>PREMIERE!$O$26</f>
        <v>43776</v>
      </c>
      <c r="D97" s="131">
        <f ca="1">PREMIERE!$N$30</f>
        <v>0.33680555555555558</v>
      </c>
      <c r="E97" s="66" t="str">
        <f ca="1">INDIRECT("PREMIERE!O30")</f>
        <v>BEAVER, THE</v>
      </c>
      <c r="F97" s="88">
        <f ca="1">INDIRECT("PREMIERE!P30")</f>
        <v>98</v>
      </c>
      <c r="G97" s="67" t="str">
        <f ca="1">PREMIERE!$Q$30</f>
        <v>01:40</v>
      </c>
      <c r="H97" s="131">
        <f ca="1">ACTION!$N$30</f>
        <v>0.39236111111111116</v>
      </c>
      <c r="I97" s="66" t="str">
        <f ca="1">INDIRECT("ACTION!O30")</f>
        <v>EXCESS BAGGAGE</v>
      </c>
      <c r="J97" s="66">
        <f ca="1">INDIRECT("ACTION!P30")</f>
        <v>98</v>
      </c>
      <c r="K97" s="67" t="str">
        <f ca="1">ACTION!$Q$30</f>
        <v>01:40</v>
      </c>
      <c r="L97" s="163">
        <f ca="1">FAMILY!$N$30</f>
        <v>0.42708333333333343</v>
      </c>
      <c r="M97" s="66" t="str">
        <f ca="1">INDIRECT("FAMILY!O30")</f>
        <v>SAMBA</v>
      </c>
      <c r="N97" s="88">
        <f ca="1">INDIRECT("FAMILY!P30")</f>
        <v>116</v>
      </c>
      <c r="O97" s="67" t="str">
        <f ca="1">FAMILY!$Q$30</f>
        <v>02:00</v>
      </c>
      <c r="P97" s="131">
        <f ca="1">DRAMA!$N$30</f>
        <v>0.35416666666666669</v>
      </c>
      <c r="Q97" s="66" t="str">
        <f ca="1">INDIRECT("DRAMA!O30")</f>
        <v>FEW GOOD MEN, A</v>
      </c>
      <c r="R97" s="88">
        <f ca="1">INDIRECT("DRAMA!P30")</f>
        <v>133</v>
      </c>
      <c r="S97" s="67" t="str">
        <f ca="1">DRAMA!$Q$30</f>
        <v>02:15</v>
      </c>
    </row>
    <row r="98" spans="2:19" x14ac:dyDescent="0.2">
      <c r="C98" s="65">
        <f>PREMIERE!$O$26</f>
        <v>43776</v>
      </c>
      <c r="D98" s="131">
        <f ca="1">PREMIERE!$N$31</f>
        <v>0.40625</v>
      </c>
      <c r="E98" s="66" t="str">
        <f ca="1">INDIRECT("PREMIERE!O31")</f>
        <v>TOUT NOUVEAU TESTAMENT, LE</v>
      </c>
      <c r="F98" s="88">
        <f ca="1">INDIRECT("PREMIERE!P31")</f>
        <v>111</v>
      </c>
      <c r="G98" s="67" t="str">
        <f ca="1">PREMIERE!$Q$31</f>
        <v>01:55</v>
      </c>
      <c r="H98" s="131">
        <f ca="1">ACTION!$N$31</f>
        <v>0.46180555555555558</v>
      </c>
      <c r="I98" s="66" t="str">
        <f ca="1">INDIRECT("ACTION!O31")</f>
        <v>BIG HIT, THE</v>
      </c>
      <c r="J98" s="66">
        <f ca="1">INDIRECT("ACTION!P31")</f>
        <v>88</v>
      </c>
      <c r="K98" s="67" t="str">
        <f ca="1">ACTION!$Q$31</f>
        <v>01:30</v>
      </c>
      <c r="L98" s="163">
        <f ca="1">FAMILY!$N$31</f>
        <v>0.51041666666666674</v>
      </c>
      <c r="M98" s="66" t="str">
        <f ca="1">INDIRECT("FAMILY!O31")</f>
        <v>BOOK CLUB</v>
      </c>
      <c r="N98" s="88">
        <f ca="1">INDIRECT("FAMILY!P31")</f>
        <v>101</v>
      </c>
      <c r="O98" s="67" t="str">
        <f ca="1">FAMILY!$Q$31</f>
        <v>01:45</v>
      </c>
      <c r="P98" s="131">
        <f ca="1">DRAMA!$N$31</f>
        <v>0.44791666666666669</v>
      </c>
      <c r="Q98" s="66" t="str">
        <f ca="1">INDIRECT("DRAMA!O31")</f>
        <v xml:space="preserve">KNIFE THAT KILLED ME, THE </v>
      </c>
      <c r="R98" s="88">
        <f ca="1">INDIRECT("DRAMA!P31")</f>
        <v>101</v>
      </c>
      <c r="S98" s="67" t="str">
        <f ca="1">DRAMA!$Q$31</f>
        <v>01:45</v>
      </c>
    </row>
    <row r="99" spans="2:19" x14ac:dyDescent="0.2">
      <c r="C99" s="65">
        <f>PREMIERE!$O$26</f>
        <v>43776</v>
      </c>
      <c r="D99" s="131">
        <f ca="1">PREMIERE!$N$32</f>
        <v>0.4861111111111111</v>
      </c>
      <c r="E99" s="66" t="str">
        <f ca="1">INDIRECT("PREMIERE!O32")</f>
        <v>MR. NOBODY</v>
      </c>
      <c r="F99" s="88">
        <f ca="1">INDIRECT("PREMIERE!P32")</f>
        <v>151</v>
      </c>
      <c r="G99" s="67" t="str">
        <f ca="1">PREMIERE!$Q$32</f>
        <v>02:35</v>
      </c>
      <c r="H99" s="131">
        <f ca="1">ACTION!$N$32</f>
        <v>0.52430555555555558</v>
      </c>
      <c r="I99" s="66" t="str">
        <f ca="1">INDIRECT("ACTION!O32")</f>
        <v>CRANK: HIGH VOLTAGE</v>
      </c>
      <c r="J99" s="66">
        <f ca="1">INDIRECT("ACTION!P32")</f>
        <v>92</v>
      </c>
      <c r="K99" s="67" t="str">
        <f ca="1">ACTION!$Q$32</f>
        <v>01:35</v>
      </c>
      <c r="L99" s="163">
        <f ca="1">FAMILY!$N$32</f>
        <v>0.58333333333333337</v>
      </c>
      <c r="M99" s="66" t="str">
        <f ca="1">INDIRECT("FAMILY!O32")</f>
        <v>SOMEBODY'S HERO</v>
      </c>
      <c r="N99" s="88">
        <f ca="1">INDIRECT("FAMILY!P32")</f>
        <v>77</v>
      </c>
      <c r="O99" s="67" t="str">
        <f ca="1">FAMILY!$Q$32</f>
        <v>01:20</v>
      </c>
      <c r="P99" s="131">
        <f ca="1">DRAMA!$N$32</f>
        <v>0.52083333333333337</v>
      </c>
      <c r="Q99" s="66" t="str">
        <f ca="1">INDIRECT("DRAMA!O32")</f>
        <v>ROAD WITHIN, THE</v>
      </c>
      <c r="R99" s="88">
        <f ca="1">INDIRECT("DRAMA!P32")</f>
        <v>97</v>
      </c>
      <c r="S99" s="67" t="str">
        <f ca="1">DRAMA!$Q$32</f>
        <v>01:40</v>
      </c>
    </row>
    <row r="100" spans="2:19" x14ac:dyDescent="0.2">
      <c r="C100" s="65">
        <f>PREMIERE!$O$26</f>
        <v>43776</v>
      </c>
      <c r="D100" s="131">
        <f ca="1">PREMIERE!$N$33</f>
        <v>0.59375</v>
      </c>
      <c r="E100" s="66" t="str">
        <f ca="1">INDIRECT("PREMIERE!O33")</f>
        <v>FAMILY MAN, A</v>
      </c>
      <c r="F100" s="88">
        <f ca="1">INDIRECT("PREMIERE!P33")</f>
        <v>106</v>
      </c>
      <c r="G100" s="67" t="str">
        <f ca="1">PREMIERE!$Q$33</f>
        <v>01:50</v>
      </c>
      <c r="H100" s="131">
        <f ca="1">ACTION!$N$33</f>
        <v>0.59027777777777779</v>
      </c>
      <c r="I100" s="66" t="str">
        <f ca="1">INDIRECT("ACTION!O33")</f>
        <v>MEN IN BLACK (1997)</v>
      </c>
      <c r="J100" s="66">
        <f ca="1">INDIRECT("ACTION!P33")</f>
        <v>96</v>
      </c>
      <c r="K100" s="67" t="str">
        <f ca="1">ACTION!$Q$33</f>
        <v>01:40</v>
      </c>
      <c r="L100" s="163">
        <f ca="1">FAMILY!$N$33</f>
        <v>0.63888888888888895</v>
      </c>
      <c r="M100" s="66" t="str">
        <f ca="1">INDIRECT("FAMILY!O33")</f>
        <v>TAD, THE LOST EXPLORER (NL)</v>
      </c>
      <c r="N100" s="88">
        <f ca="1">INDIRECT("FAMILY!P33")</f>
        <v>89</v>
      </c>
      <c r="O100" s="67" t="str">
        <f ca="1">FAMILY!$Q$33</f>
        <v>01:30</v>
      </c>
      <c r="P100" s="131">
        <f ca="1">DRAMA!$N$33</f>
        <v>0.59027777777777779</v>
      </c>
      <c r="Q100" s="66" t="str">
        <f ca="1">INDIRECT("DRAMA!O33")</f>
        <v>TWENTY TWENTY-FOUR</v>
      </c>
      <c r="R100" s="88">
        <f ca="1">INDIRECT("DRAMA!P33")</f>
        <v>88</v>
      </c>
      <c r="S100" s="67" t="str">
        <f ca="1">DRAMA!$Q$33</f>
        <v>01:30</v>
      </c>
    </row>
    <row r="101" spans="2:19" x14ac:dyDescent="0.2">
      <c r="C101" s="65">
        <f>PREMIERE!$O$26</f>
        <v>43776</v>
      </c>
      <c r="D101" s="131">
        <f ca="1">PREMIERE!$N$34</f>
        <v>0.67013888888888884</v>
      </c>
      <c r="E101" s="66" t="str">
        <f ca="1">INDIRECT("PREMIERE!O34")</f>
        <v>IDEAL HOME</v>
      </c>
      <c r="F101" s="88">
        <f ca="1">INDIRECT("PREMIERE!P34")</f>
        <v>88</v>
      </c>
      <c r="G101" s="67" t="str">
        <f ca="1">PREMIERE!$Q$34</f>
        <v>01:30</v>
      </c>
      <c r="H101" s="131">
        <f ca="1">ACTION!$N$34</f>
        <v>0.65972222222222221</v>
      </c>
      <c r="I101" s="66" t="str">
        <f ca="1">INDIRECT("ACTION!O34")</f>
        <v>EXORCISM OF EMILY ROSE, THE</v>
      </c>
      <c r="J101" s="66">
        <f ca="1">INDIRECT("ACTION!P34")</f>
        <v>116</v>
      </c>
      <c r="K101" s="67" t="str">
        <f ca="1">ACTION!$Q$34</f>
        <v>02:00</v>
      </c>
      <c r="L101" s="163">
        <f ca="1">FAMILY!$N$34</f>
        <v>0.70138888888888895</v>
      </c>
      <c r="M101" s="66" t="str">
        <f ca="1">INDIRECT("FAMILY!O34")</f>
        <v>LA CH'TITE FAMILLE</v>
      </c>
      <c r="N101" s="88">
        <f ca="1">INDIRECT("FAMILY!P34")</f>
        <v>103</v>
      </c>
      <c r="O101" s="67" t="str">
        <f ca="1">FAMILY!$Q$34</f>
        <v>01:45</v>
      </c>
      <c r="P101" s="131">
        <f ca="1">DRAMA!$N$34</f>
        <v>0.65277777777777779</v>
      </c>
      <c r="Q101" s="66" t="str">
        <f ca="1">INDIRECT("DRAMA!O34")</f>
        <v>WRECKERS</v>
      </c>
      <c r="R101" s="88">
        <f ca="1">INDIRECT("DRAMA!P34")</f>
        <v>82</v>
      </c>
      <c r="S101" s="67" t="str">
        <f ca="1">DRAMA!$Q$34</f>
        <v>01:25</v>
      </c>
    </row>
    <row r="102" spans="2:19" x14ac:dyDescent="0.2">
      <c r="C102" s="65">
        <f>PREMIERE!$O$26</f>
        <v>43776</v>
      </c>
      <c r="D102" s="131">
        <f ca="1">PREMIERE!$N$35</f>
        <v>0.73263888888888884</v>
      </c>
      <c r="E102" s="66" t="str">
        <f ca="1">INDIRECT("PREMIERE!O35")</f>
        <v>ANGRIEST MAN IN BROOKLYN, THE</v>
      </c>
      <c r="F102" s="88">
        <f ca="1">INDIRECT("PREMIERE!P35")</f>
        <v>81</v>
      </c>
      <c r="G102" s="67" t="str">
        <f ca="1">PREMIERE!$Q$35</f>
        <v>01:25</v>
      </c>
      <c r="H102" s="131">
        <f ca="1">ACTION!$N$35</f>
        <v>0.74305555555555558</v>
      </c>
      <c r="I102" s="66" t="str">
        <f ca="1">INDIRECT("ACTION!O35")</f>
        <v>DOUBLE TEAM</v>
      </c>
      <c r="J102" s="66">
        <f ca="1">INDIRECT("ACTION!P35")</f>
        <v>91</v>
      </c>
      <c r="K102" s="67" t="str">
        <f ca="1">ACTION!$Q$35</f>
        <v>01:35</v>
      </c>
      <c r="L102" s="163">
        <f ca="1">FAMILY!$N$35</f>
        <v>0.77430555555555558</v>
      </c>
      <c r="M102" s="66" t="str">
        <f ca="1">INDIRECT("FAMILY!O35")</f>
        <v>GUIDO SUPERSTAR</v>
      </c>
      <c r="N102" s="88">
        <f ca="1">INDIRECT("FAMILY!P35")</f>
        <v>83</v>
      </c>
      <c r="O102" s="67" t="str">
        <f ca="1">FAMILY!$Q$35</f>
        <v>01:25</v>
      </c>
      <c r="P102" s="131">
        <f ca="1">DRAMA!$N$35</f>
        <v>0.71180555555555558</v>
      </c>
      <c r="Q102" s="66" t="str">
        <f ca="1">INDIRECT("DRAMA!O35")</f>
        <v>UNDER THE SKIN</v>
      </c>
      <c r="R102" s="88">
        <f ca="1">INDIRECT("DRAMA!P35")</f>
        <v>104</v>
      </c>
      <c r="S102" s="67" t="str">
        <f ca="1">DRAMA!$Q$35</f>
        <v>01:45</v>
      </c>
    </row>
    <row r="103" spans="2:19" x14ac:dyDescent="0.2">
      <c r="C103" s="65">
        <f>PREMIERE!$O$26</f>
        <v>43776</v>
      </c>
      <c r="D103" s="131">
        <f ca="1">PREMIERE!$N$36</f>
        <v>0.79166666666666663</v>
      </c>
      <c r="E103" s="66" t="str">
        <f ca="1">INDIRECT("PREMIERE!O36")</f>
        <v>BENEFACTOR, THE</v>
      </c>
      <c r="F103" s="88">
        <f ca="1">INDIRECT("PREMIERE!P36")</f>
        <v>89</v>
      </c>
      <c r="G103" s="67" t="str">
        <f ca="1">PREMIERE!$Q$36</f>
        <v>01:30</v>
      </c>
      <c r="H103" s="131">
        <f ca="1">ACTION!$N$36</f>
        <v>0.80902777777777779</v>
      </c>
      <c r="I103" s="66" t="str">
        <f ca="1">INDIRECT("ACTION!O36")</f>
        <v>JOHNNY MNEMONIC</v>
      </c>
      <c r="J103" s="66">
        <f ca="1">INDIRECT("ACTION!P36")</f>
        <v>93</v>
      </c>
      <c r="K103" s="67" t="str">
        <f ca="1">ACTION!$Q$36</f>
        <v>01:35</v>
      </c>
      <c r="L103" s="188">
        <f>FAMILY!$N$36</f>
        <v>0.83333333333333337</v>
      </c>
      <c r="M103" s="112" t="str">
        <f ca="1">INDIRECT("FAMILY!O36")</f>
        <v>CABLE GUY, THE</v>
      </c>
      <c r="N103" s="113">
        <f ca="1">INDIRECT("FAMILY!P36")</f>
        <v>92</v>
      </c>
      <c r="O103" s="67" t="str">
        <f ca="1">FAMILY!$Q$36</f>
        <v>01:35</v>
      </c>
      <c r="P103" s="131">
        <f ca="1">DRAMA!$N$36</f>
        <v>0.78472222222222221</v>
      </c>
      <c r="Q103" s="66" t="str">
        <f ca="1">INDIRECT("DRAMA!O36")</f>
        <v>WARM BODIES</v>
      </c>
      <c r="R103" s="88">
        <f ca="1">INDIRECT("DRAMA!P36")</f>
        <v>96</v>
      </c>
      <c r="S103" s="67" t="str">
        <f ca="1">DRAMA!$Q$36</f>
        <v>01:40</v>
      </c>
    </row>
    <row r="104" spans="2:19" x14ac:dyDescent="0.2">
      <c r="C104" s="78">
        <f>PREMIERE!$O$26</f>
        <v>43776</v>
      </c>
      <c r="D104" s="133">
        <f>PREMIERE!$N$37</f>
        <v>0.85416666666666663</v>
      </c>
      <c r="E104" s="79" t="str">
        <f ca="1">INDIRECT("PREMIERE!O37")</f>
        <v>EXTRAORDINARY JOURNEY OF THE FAKIR, THE</v>
      </c>
      <c r="F104" s="90">
        <f ca="1">INDIRECT("PREMIERE!P37")</f>
        <v>93</v>
      </c>
      <c r="G104" s="67" t="str">
        <f ca="1">PREMIERE!$Q$37</f>
        <v>01:35</v>
      </c>
      <c r="H104" s="141">
        <f>ACTION!$N$37</f>
        <v>0.875</v>
      </c>
      <c r="I104" s="102" t="str">
        <f ca="1">INDIRECT("ACTION!O37")</f>
        <v>TIGER RAID</v>
      </c>
      <c r="J104" s="102">
        <f ca="1">INDIRECT("ACTION!P37")</f>
        <v>88</v>
      </c>
      <c r="K104" s="67" t="str">
        <f ca="1">ACTION!$Q$37</f>
        <v>01:30</v>
      </c>
      <c r="L104" s="163">
        <f ca="1">FAMILY!$N$37</f>
        <v>0.89930555555555558</v>
      </c>
      <c r="M104" s="164" t="str">
        <f ca="1">INDIRECT("FAMILY!O37")</f>
        <v>OF SNAILS AND MEN</v>
      </c>
      <c r="N104" s="165">
        <f ca="1">INDIRECT("FAMILY!P37")</f>
        <v>91</v>
      </c>
      <c r="O104" s="67" t="str">
        <f ca="1">FAMILY!$Q$37</f>
        <v>01:35</v>
      </c>
      <c r="P104" s="136">
        <f>DRAMA!$N$37</f>
        <v>0.85416666666666663</v>
      </c>
      <c r="Q104" s="122" t="str">
        <f ca="1">INDIRECT("DRAMA!O37")</f>
        <v>BEFORE WE GO</v>
      </c>
      <c r="R104" s="123">
        <f ca="1">INDIRECT("DRAMA!P37")</f>
        <v>92</v>
      </c>
      <c r="S104" s="67" t="str">
        <f ca="1">DRAMA!$Q$37</f>
        <v>01:35</v>
      </c>
    </row>
    <row r="105" spans="2:19" x14ac:dyDescent="0.2">
      <c r="C105" s="65">
        <f>PREMIERE!$O$26</f>
        <v>43776</v>
      </c>
      <c r="D105" s="131">
        <f ca="1">PREMIERE!$N$38</f>
        <v>0.92013888888888884</v>
      </c>
      <c r="E105" s="66" t="str">
        <f ca="1">INDIRECT("PREMIERE!O38")</f>
        <v>HOLLOW CHILD, THE</v>
      </c>
      <c r="F105" s="88">
        <f ca="1">INDIRECT("PREMIERE!P38")</f>
        <v>86</v>
      </c>
      <c r="G105" s="67" t="str">
        <f ca="1">PREMIERE!$Q$38</f>
        <v>01:30</v>
      </c>
      <c r="H105" s="131">
        <f ca="1">ACTION!$N$38</f>
        <v>0.9375</v>
      </c>
      <c r="I105" s="66" t="str">
        <f ca="1">INDIRECT("ACTION!O38")</f>
        <v>WHAT HAPPENED TO MONDAY</v>
      </c>
      <c r="J105" s="66">
        <f ca="1">INDIRECT("ACTION!P38")</f>
        <v>119</v>
      </c>
      <c r="K105" s="67" t="str">
        <f ca="1">ACTION!$Q$38</f>
        <v>02:00</v>
      </c>
      <c r="L105" s="163">
        <f ca="1">FAMILY!$N$38</f>
        <v>0.96527777777777779</v>
      </c>
      <c r="M105" s="66" t="str">
        <f ca="1">INDIRECT("FAMILY!O38")</f>
        <v>GOOD MORNING HEARTACHE</v>
      </c>
      <c r="N105" s="88">
        <f ca="1">INDIRECT("FAMILY!P38")</f>
        <v>93</v>
      </c>
      <c r="O105" s="67" t="str">
        <f ca="1">FAMILY!$Q$38</f>
        <v>01:35</v>
      </c>
      <c r="P105" s="131">
        <f ca="1">DRAMA!$N$38</f>
        <v>0.92013888888888884</v>
      </c>
      <c r="Q105" s="66" t="str">
        <f ca="1">INDIRECT("DRAMA!O38")</f>
        <v>DEVIL'S OWN, THE (1997)</v>
      </c>
      <c r="R105" s="88">
        <f ca="1">INDIRECT("DRAMA!P38")</f>
        <v>107</v>
      </c>
      <c r="S105" s="67" t="str">
        <f ca="1">DRAMA!$Q$38</f>
        <v>01:50</v>
      </c>
    </row>
    <row r="106" spans="2:19" x14ac:dyDescent="0.2">
      <c r="C106" s="65">
        <f>PREMIERE!$O$26</f>
        <v>43776</v>
      </c>
      <c r="D106" s="131">
        <f ca="1">PREMIERE!$N$39</f>
        <v>0.98263888888888884</v>
      </c>
      <c r="E106" s="66" t="str">
        <f ca="1">INDIRECT("PREMIERE!O39")</f>
        <v>WHAT KEEPS YOU ALIVE</v>
      </c>
      <c r="F106" s="88">
        <f ca="1">INDIRECT("PREMIERE!P39")</f>
        <v>96</v>
      </c>
      <c r="G106" s="67" t="str">
        <f ca="1">PREMIERE!$Q$39</f>
        <v>01:40</v>
      </c>
      <c r="H106" s="131">
        <f ca="1">ACTION!$N$39</f>
        <v>2.0833333333333259E-2</v>
      </c>
      <c r="I106" s="214" t="str">
        <f ca="1">INDIRECT("ACTION!O39")</f>
        <v>SLUTS ON THE CLOCK</v>
      </c>
      <c r="J106" s="214">
        <f ca="1">INDIRECT("ACTION!P39")</f>
        <v>124</v>
      </c>
      <c r="K106" s="67" t="str">
        <f ca="1">ACTION!$Q$39</f>
        <v>02:05</v>
      </c>
      <c r="L106" s="163">
        <f ca="1">FAMILY!$N$39</f>
        <v>3.125E-2</v>
      </c>
      <c r="M106" s="66" t="str">
        <f ca="1">INDIRECT("FAMILY!O39")</f>
        <v>10 RULES FOR FALLING IN LOVE</v>
      </c>
      <c r="N106" s="88">
        <f ca="1">INDIRECT("FAMILY!P39")</f>
        <v>93</v>
      </c>
      <c r="O106" s="67" t="str">
        <f ca="1">FAMILY!$Q$39</f>
        <v>01:35</v>
      </c>
      <c r="P106" s="131">
        <f ca="1">DRAMA!$N$39</f>
        <v>0.99652777777777768</v>
      </c>
      <c r="Q106" s="66" t="str">
        <f ca="1">INDIRECT("DRAMA!O39")</f>
        <v>SPRING BREAKERS</v>
      </c>
      <c r="R106" s="88">
        <f ca="1">INDIRECT("DRAMA!P39")</f>
        <v>91</v>
      </c>
      <c r="S106" s="67" t="str">
        <f ca="1">DRAMA!$Q$39</f>
        <v>01:35</v>
      </c>
    </row>
    <row r="107" spans="2:19" x14ac:dyDescent="0.2">
      <c r="C107" s="65">
        <f>PREMIERE!$O$26</f>
        <v>43776</v>
      </c>
      <c r="D107" s="131">
        <f ca="1">PREMIERE!$N$40</f>
        <v>5.2083333333333259E-2</v>
      </c>
      <c r="E107" s="66" t="str">
        <f ca="1">INDIRECT("PREMIERE!O40")</f>
        <v>ASHER</v>
      </c>
      <c r="F107" s="88">
        <f ca="1">INDIRECT("PREMIERE!P40")</f>
        <v>101</v>
      </c>
      <c r="G107" s="67" t="str">
        <f ca="1">PREMIERE!$Q$40</f>
        <v>01:45</v>
      </c>
      <c r="H107" s="131">
        <f ca="1">ACTION!$N$40</f>
        <v>0.10763888888888883</v>
      </c>
      <c r="I107" s="214" t="str">
        <f ca="1">INDIRECT("ACTION!O40")</f>
        <v>SODOMIZED SLUTS PORTUGUESE TOUR</v>
      </c>
      <c r="J107" s="214">
        <f ca="1">INDIRECT("ACTION!P40")</f>
        <v>121</v>
      </c>
      <c r="K107" s="67" t="str">
        <f ca="1">ACTION!$Q$40</f>
        <v>02:05</v>
      </c>
      <c r="L107" s="163">
        <f ca="1">FAMILY!$N$40</f>
        <v>9.7222222222222224E-2</v>
      </c>
      <c r="M107" s="66" t="str">
        <f ca="1">INDIRECT("FAMILY!O40")</f>
        <v>CITY SLACKER</v>
      </c>
      <c r="N107" s="88">
        <f ca="1">INDIRECT("FAMILY!P40")</f>
        <v>86</v>
      </c>
      <c r="O107" s="67" t="str">
        <f ca="1">FAMILY!$Q$40</f>
        <v>01:30</v>
      </c>
      <c r="P107" s="131">
        <f ca="1">DRAMA!$N$40</f>
        <v>6.25E-2</v>
      </c>
      <c r="Q107" s="66" t="str">
        <f ca="1">INDIRECT("DRAMA!O40")</f>
        <v>NEL MIO AMORE</v>
      </c>
      <c r="R107" s="88">
        <f ca="1">INDIRECT("DRAMA!P40")</f>
        <v>92</v>
      </c>
      <c r="S107" s="67" t="str">
        <f ca="1">DRAMA!$Q$40</f>
        <v>01:35</v>
      </c>
    </row>
    <row r="108" spans="2:19" x14ac:dyDescent="0.2">
      <c r="C108" s="65">
        <f>PREMIERE!$O$26</f>
        <v>43776</v>
      </c>
      <c r="D108" s="131">
        <f ca="1">PREMIERE!$N$41</f>
        <v>0.12499999999999993</v>
      </c>
      <c r="E108" s="66" t="str">
        <f ca="1">INDIRECT("PREMIERE!O41")</f>
        <v>THIS IS YOUR DEATH</v>
      </c>
      <c r="F108" s="88">
        <f ca="1">INDIRECT("PREMIERE!P41")</f>
        <v>101</v>
      </c>
      <c r="G108" s="67" t="str">
        <f ca="1">PREMIERE!$Q$41</f>
        <v>01:45</v>
      </c>
      <c r="H108" s="131">
        <f ca="1">ACTION!$N$41</f>
        <v>0.19444444444444439</v>
      </c>
      <c r="I108" s="66" t="str">
        <f ca="1">INDIRECT("ACTION!O41")</f>
        <v>ENEMY, THE</v>
      </c>
      <c r="J108" s="66">
        <f ca="1">INDIRECT("ACTION!P41")</f>
        <v>106</v>
      </c>
      <c r="K108" s="67" t="str">
        <f ca="1">ACTION!$Q$41</f>
        <v>01:50</v>
      </c>
      <c r="L108" s="163">
        <f ca="1">FAMILY!$N$41</f>
        <v>0.15972222222222221</v>
      </c>
      <c r="M108" s="66" t="str">
        <f ca="1">INDIRECT("FAMILY!O41")</f>
        <v>CHEAP DETECTIVE, THE</v>
      </c>
      <c r="N108" s="88">
        <f ca="1">INDIRECT("FAMILY!P41")</f>
        <v>89</v>
      </c>
      <c r="O108" s="67" t="str">
        <f ca="1">FAMILY!$Q$41</f>
        <v>01:30</v>
      </c>
      <c r="P108" s="131">
        <f ca="1">DRAMA!$N$41</f>
        <v>0.12847222222222221</v>
      </c>
      <c r="Q108" s="66" t="str">
        <f ca="1">INDIRECT("DRAMA!O41")</f>
        <v>SOMEWHERE IN PALILULA</v>
      </c>
      <c r="R108" s="88">
        <f ca="1">INDIRECT("DRAMA!P41")</f>
        <v>136</v>
      </c>
      <c r="S108" s="67" t="str">
        <f ca="1">DRAMA!$Q$41</f>
        <v>02:20</v>
      </c>
    </row>
    <row r="109" spans="2:19" ht="13.5" thickBot="1" x14ac:dyDescent="0.25">
      <c r="B109" s="70"/>
      <c r="C109" s="71">
        <f>PREMIERE!$O$26</f>
        <v>43776</v>
      </c>
      <c r="D109" s="130">
        <f ca="1">PREMIERE!$N$42</f>
        <v>0.1979166666666666</v>
      </c>
      <c r="E109" s="63" t="str">
        <f ca="1">INDIRECT("PREMIERE!O42")</f>
        <v>CHILD OF GOD</v>
      </c>
      <c r="F109" s="87">
        <f ca="1">INDIRECT("PREMIERE!P42")</f>
        <v>101</v>
      </c>
      <c r="G109" s="67" t="str">
        <f ca="1">PREMIERE!$Q$42</f>
        <v>01:45</v>
      </c>
      <c r="H109" s="130">
        <f ca="1">ACTION!$N$42</f>
        <v>0.27083333333333326</v>
      </c>
      <c r="I109" s="63">
        <f ca="1">INDIRECT("ACTION!O42")</f>
        <v>0</v>
      </c>
      <c r="J109" s="63">
        <f ca="1">INDIRECT("ACTION!P42")</f>
        <v>0</v>
      </c>
      <c r="K109" s="67" t="str">
        <f ca="1">ACTION!$Q$42</f>
        <v>00:00</v>
      </c>
      <c r="L109" s="167">
        <f ca="1">FAMILY!$N$42</f>
        <v>0.22222222222222221</v>
      </c>
      <c r="M109" s="63" t="str">
        <f ca="1">INDIRECT("FAMILY!O42")</f>
        <v>CENA PER FARLI CONOSCERE, LA</v>
      </c>
      <c r="N109" s="87">
        <f ca="1">INDIRECT("FAMILY!P42")</f>
        <v>96</v>
      </c>
      <c r="O109" s="67" t="str">
        <f ca="1">FAMILY!$Q$42</f>
        <v>01:40</v>
      </c>
      <c r="P109" s="130">
        <f ca="1">DRAMA!$N$42</f>
        <v>0.22569444444444442</v>
      </c>
      <c r="Q109" s="63" t="str">
        <f ca="1">INDIRECT("DRAMA!O42")</f>
        <v>NORTH &amp; SOUTH: THE BATTLE OF NEW MARKET</v>
      </c>
      <c r="R109" s="87">
        <f ca="1">INDIRECT("DRAMA!P42")</f>
        <v>92</v>
      </c>
      <c r="S109" s="67" t="str">
        <f ca="1">DRAMA!$Q$42</f>
        <v>01:35</v>
      </c>
    </row>
    <row r="110" spans="2:19" x14ac:dyDescent="0.2">
      <c r="B110" s="50" t="s">
        <v>4</v>
      </c>
      <c r="C110" s="65">
        <f>PREMIERE!$S$26</f>
        <v>43777</v>
      </c>
      <c r="D110" s="131">
        <f ca="1">PREMIERE!$R$28</f>
        <v>0.27083333333333343</v>
      </c>
      <c r="E110" s="66">
        <f ca="1">INDIRECT("PREMIERE!S28")</f>
        <v>0</v>
      </c>
      <c r="F110" s="88">
        <f ca="1">INDIRECT("PREMIERE!T28")</f>
        <v>0</v>
      </c>
      <c r="G110" s="67" t="str">
        <f ca="1">PREMIERE!$U$28</f>
        <v>00:00</v>
      </c>
      <c r="H110" s="131">
        <f ca="1">ACTION!$R$28</f>
        <v>0.27083333333333337</v>
      </c>
      <c r="I110" s="66" t="str">
        <f ca="1">INDIRECT("ACTION!S28")</f>
        <v>INSIDIOUS: CHAPTER 3</v>
      </c>
      <c r="J110" s="66">
        <f ca="1">INDIRECT("ACTION!T28")</f>
        <v>94</v>
      </c>
      <c r="K110" s="67" t="str">
        <f ca="1">ACTION!$U$28</f>
        <v>01:35</v>
      </c>
      <c r="L110" s="163">
        <f ca="1">FAMILY!$R$28</f>
        <v>0.2916666666666668</v>
      </c>
      <c r="M110" s="66">
        <f ca="1">INDIRECT("FAMILY!S28")</f>
        <v>0</v>
      </c>
      <c r="N110" s="88">
        <f ca="1">INDIRECT("FAMILY!T28")</f>
        <v>0</v>
      </c>
      <c r="O110" s="67" t="str">
        <f ca="1">FAMILY!$U$28</f>
        <v>00:00</v>
      </c>
      <c r="P110" s="131">
        <f ca="1">DRAMA!$R$28</f>
        <v>0.29166666666666674</v>
      </c>
      <c r="Q110" s="66">
        <f ca="1">INDIRECT("DRAMA!S28")</f>
        <v>0</v>
      </c>
      <c r="R110" s="88">
        <f ca="1">INDIRECT("DRAMA!T28")</f>
        <v>0</v>
      </c>
      <c r="S110" s="67" t="str">
        <f ca="1">DRAMA!$U$28</f>
        <v>00:00</v>
      </c>
    </row>
    <row r="111" spans="2:19" x14ac:dyDescent="0.2">
      <c r="C111" s="65">
        <f>PREMIERE!$S$26</f>
        <v>43777</v>
      </c>
      <c r="D111" s="131">
        <f ca="1">PREMIERE!$R$29</f>
        <v>0.27083333333333343</v>
      </c>
      <c r="E111" s="66" t="str">
        <f ca="1">INDIRECT("PREMIERE!S29")</f>
        <v>MEN IN BLACK (1997)</v>
      </c>
      <c r="F111" s="88">
        <f ca="1">INDIRECT("PREMIERE!T29")</f>
        <v>96</v>
      </c>
      <c r="G111" s="67" t="str">
        <f ca="1">PREMIERE!$U$29</f>
        <v>01:40</v>
      </c>
      <c r="H111" s="131">
        <f ca="1">ACTION!$R$29</f>
        <v>0.33680555555555558</v>
      </c>
      <c r="I111" s="66" t="str">
        <f ca="1">INDIRECT("ACTION!S29")</f>
        <v>UNDERWORLD EVOLUTION</v>
      </c>
      <c r="J111" s="66">
        <f ca="1">INDIRECT("ACTION!T29")</f>
        <v>103</v>
      </c>
      <c r="K111" s="67" t="str">
        <f ca="1">ACTION!$U$29</f>
        <v>01:45</v>
      </c>
      <c r="L111" s="163">
        <f ca="1">FAMILY!$R$29</f>
        <v>0.2916666666666668</v>
      </c>
      <c r="M111" s="66" t="str">
        <f ca="1">INDIRECT("FAMILY!S29")</f>
        <v>1941</v>
      </c>
      <c r="N111" s="88">
        <f ca="1">INDIRECT("FAMILY!T29")</f>
        <v>114</v>
      </c>
      <c r="O111" s="67" t="str">
        <f ca="1">FAMILY!$U$29</f>
        <v>01:55</v>
      </c>
      <c r="P111" s="131">
        <f ca="1">DRAMA!$R$29</f>
        <v>0.29166666666666674</v>
      </c>
      <c r="Q111" s="66" t="str">
        <f ca="1">INDIRECT("DRAMA!S29")</f>
        <v>CHINA SYNDROME, THE</v>
      </c>
      <c r="R111" s="88">
        <f ca="1">INDIRECT("DRAMA!T29")</f>
        <v>118</v>
      </c>
      <c r="S111" s="67" t="str">
        <f ca="1">DRAMA!$U$29</f>
        <v>02:00</v>
      </c>
    </row>
    <row r="112" spans="2:19" x14ac:dyDescent="0.2">
      <c r="C112" s="65">
        <f>PREMIERE!$S$26</f>
        <v>43777</v>
      </c>
      <c r="D112" s="131">
        <f ca="1">PREMIERE!$R$30</f>
        <v>0.34027777777777785</v>
      </c>
      <c r="E112" s="66" t="str">
        <f ca="1">INDIRECT("PREMIERE!S30")</f>
        <v>GREEN HORNET, THE</v>
      </c>
      <c r="F112" s="88">
        <f ca="1">INDIRECT("PREMIERE!T30")</f>
        <v>116</v>
      </c>
      <c r="G112" s="67" t="str">
        <f ca="1">PREMIERE!$U$30</f>
        <v>02:00</v>
      </c>
      <c r="H112" s="131">
        <f ca="1">ACTION!$R$30</f>
        <v>0.40972222222222227</v>
      </c>
      <c r="I112" s="66" t="str">
        <f ca="1">INDIRECT("ACTION!S30")</f>
        <v>UNIVERSAL SOLDIER: THE RETURN</v>
      </c>
      <c r="J112" s="66">
        <f ca="1">INDIRECT("ACTION!T30")</f>
        <v>81</v>
      </c>
      <c r="K112" s="67" t="str">
        <f ca="1">ACTION!$U$30</f>
        <v>01:25</v>
      </c>
      <c r="L112" s="163">
        <f ca="1">FAMILY!$R$30</f>
        <v>0.3715277777777779</v>
      </c>
      <c r="M112" s="66" t="str">
        <f ca="1">INDIRECT("FAMILY!S30")</f>
        <v>CASEY'S SHADOW</v>
      </c>
      <c r="N112" s="88">
        <f ca="1">INDIRECT("FAMILY!T30")</f>
        <v>112</v>
      </c>
      <c r="O112" s="67" t="str">
        <f ca="1">FAMILY!$U$30</f>
        <v>01:55</v>
      </c>
      <c r="P112" s="131">
        <f ca="1">DRAMA!$R$30</f>
        <v>0.37500000000000006</v>
      </c>
      <c r="Q112" s="66" t="str">
        <f ca="1">INDIRECT("DRAMA!S30")</f>
        <v>SOCIAL NETWORK, THE</v>
      </c>
      <c r="R112" s="88">
        <f ca="1">INDIRECT("DRAMA!T30")</f>
        <v>120</v>
      </c>
      <c r="S112" s="67" t="str">
        <f ca="1">DRAMA!$U$30</f>
        <v>02:00</v>
      </c>
    </row>
    <row r="113" spans="2:19" x14ac:dyDescent="0.2">
      <c r="C113" s="65">
        <f>PREMIERE!$S$26</f>
        <v>43777</v>
      </c>
      <c r="D113" s="131">
        <f ca="1">PREMIERE!$R$31</f>
        <v>0.42361111111111116</v>
      </c>
      <c r="E113" s="66" t="str">
        <f ca="1">INDIRECT("PREMIERE!S31")</f>
        <v>END OF THE AFFAIR, THE (1999)</v>
      </c>
      <c r="F113" s="88">
        <f ca="1">INDIRECT("PREMIERE!T31")</f>
        <v>98</v>
      </c>
      <c r="G113" s="67" t="str">
        <f ca="1">PREMIERE!$U$31</f>
        <v>01:40</v>
      </c>
      <c r="H113" s="131">
        <f ca="1">ACTION!$R$31</f>
        <v>0.46875000000000006</v>
      </c>
      <c r="I113" s="66" t="str">
        <f ca="1">INDIRECT("ACTION!S31")</f>
        <v>FLATLINERS (1990)</v>
      </c>
      <c r="J113" s="66">
        <f ca="1">INDIRECT("ACTION!T31")</f>
        <v>111</v>
      </c>
      <c r="K113" s="67" t="str">
        <f ca="1">ACTION!$U$31</f>
        <v>01:55</v>
      </c>
      <c r="L113" s="163">
        <f ca="1">FAMILY!$R$31</f>
        <v>0.45138888888888901</v>
      </c>
      <c r="M113" s="66" t="str">
        <f ca="1">INDIRECT("FAMILY!S31")</f>
        <v>MY BEST FRIEND'S WEDDING (1997)</v>
      </c>
      <c r="N113" s="88">
        <f ca="1">INDIRECT("FAMILY!T31")</f>
        <v>101</v>
      </c>
      <c r="O113" s="67" t="str">
        <f ca="1">FAMILY!$U$31</f>
        <v>01:45</v>
      </c>
      <c r="P113" s="131">
        <f ca="1">DRAMA!$R$31</f>
        <v>0.45833333333333337</v>
      </c>
      <c r="Q113" s="66" t="str">
        <f ca="1">INDIRECT("DRAMA!S31")</f>
        <v>CITIZEN JANE</v>
      </c>
      <c r="R113" s="88">
        <f ca="1">INDIRECT("DRAMA!T31")</f>
        <v>86</v>
      </c>
      <c r="S113" s="67" t="str">
        <f ca="1">DRAMA!$U$31</f>
        <v>01:30</v>
      </c>
    </row>
    <row r="114" spans="2:19" x14ac:dyDescent="0.2">
      <c r="C114" s="65">
        <f>PREMIERE!$S$26</f>
        <v>43777</v>
      </c>
      <c r="D114" s="131">
        <f ca="1">PREMIERE!$R$32</f>
        <v>0.49305555555555558</v>
      </c>
      <c r="E114" s="66" t="str">
        <f ca="1">INDIRECT("PREMIERE!S32")</f>
        <v>BACHELORS, THE</v>
      </c>
      <c r="F114" s="88">
        <f ca="1">INDIRECT("PREMIERE!T32")</f>
        <v>96</v>
      </c>
      <c r="G114" s="67" t="str">
        <f ca="1">PREMIERE!$U$32</f>
        <v>01:40</v>
      </c>
      <c r="H114" s="131">
        <f ca="1">ACTION!$R$32</f>
        <v>0.54861111111111116</v>
      </c>
      <c r="I114" s="66" t="str">
        <f ca="1">INDIRECT("ACTION!S32")</f>
        <v>UNDERWORLD: RISE OF THE LYCANS</v>
      </c>
      <c r="J114" s="66">
        <f ca="1">INDIRECT("ACTION!T32")</f>
        <v>89</v>
      </c>
      <c r="K114" s="67" t="str">
        <f ca="1">ACTION!$U$32</f>
        <v>01:30</v>
      </c>
      <c r="L114" s="163">
        <f ca="1">FAMILY!$R$32</f>
        <v>0.52430555555555569</v>
      </c>
      <c r="M114" s="66" t="str">
        <f ca="1">INDIRECT("FAMILY!S32")</f>
        <v>PIXELS</v>
      </c>
      <c r="N114" s="88">
        <f ca="1">INDIRECT("FAMILY!T32")</f>
        <v>102</v>
      </c>
      <c r="O114" s="67" t="str">
        <f ca="1">FAMILY!$U$32</f>
        <v>01:45</v>
      </c>
      <c r="P114" s="131">
        <f ca="1">DRAMA!$R$32</f>
        <v>0.52083333333333337</v>
      </c>
      <c r="Q114" s="66" t="str">
        <f ca="1">INDIRECT("DRAMA!S32")</f>
        <v>WAR FLOWERS</v>
      </c>
      <c r="R114" s="88">
        <f ca="1">INDIRECT("DRAMA!T32")</f>
        <v>96</v>
      </c>
      <c r="S114" s="67" t="str">
        <f ca="1">DRAMA!$U$32</f>
        <v>01:40</v>
      </c>
    </row>
    <row r="115" spans="2:19" x14ac:dyDescent="0.2">
      <c r="C115" s="65">
        <f>PREMIERE!$S$26</f>
        <v>43777</v>
      </c>
      <c r="D115" s="131">
        <f ca="1">PREMIERE!$R$33</f>
        <v>0.5625</v>
      </c>
      <c r="E115" s="66" t="str">
        <f ca="1">INDIRECT("PREMIERE!S33")</f>
        <v>LAST FIVE YEARS, THE</v>
      </c>
      <c r="F115" s="88">
        <f ca="1">INDIRECT("PREMIERE!T33")</f>
        <v>91</v>
      </c>
      <c r="G115" s="67" t="str">
        <f ca="1">PREMIERE!$U$33</f>
        <v>01:35</v>
      </c>
      <c r="H115" s="131">
        <f ca="1">ACTION!$R$33</f>
        <v>0.61111111111111116</v>
      </c>
      <c r="I115" s="66" t="str">
        <f ca="1">INDIRECT("ACTION!S33")</f>
        <v>JOHN CARPENTER'S VAMPIRES</v>
      </c>
      <c r="J115" s="66">
        <f ca="1">INDIRECT("ACTION!T33")</f>
        <v>104</v>
      </c>
      <c r="K115" s="67" t="str">
        <f ca="1">ACTION!$U$33</f>
        <v>01:45</v>
      </c>
      <c r="L115" s="163">
        <f ca="1">FAMILY!$R$33</f>
        <v>0.59722222222222232</v>
      </c>
      <c r="M115" s="66" t="str">
        <f ca="1">INDIRECT("FAMILY!S33")</f>
        <v>HEAVEN IS FOR REAL</v>
      </c>
      <c r="N115" s="88">
        <f ca="1">INDIRECT("FAMILY!T33")</f>
        <v>96</v>
      </c>
      <c r="O115" s="67" t="str">
        <f ca="1">FAMILY!$U$33</f>
        <v>01:40</v>
      </c>
      <c r="P115" s="131">
        <f ca="1">DRAMA!$R$33</f>
        <v>0.59027777777777779</v>
      </c>
      <c r="Q115" s="66" t="str">
        <f ca="1">INDIRECT("DRAMA!S33")</f>
        <v>HOW I GOT LOST</v>
      </c>
      <c r="R115" s="88">
        <f ca="1">INDIRECT("DRAMA!T33")</f>
        <v>86</v>
      </c>
      <c r="S115" s="67" t="str">
        <f ca="1">DRAMA!$U$33</f>
        <v>01:30</v>
      </c>
    </row>
    <row r="116" spans="2:19" x14ac:dyDescent="0.2">
      <c r="C116" s="65">
        <f>PREMIERE!$S$26</f>
        <v>43777</v>
      </c>
      <c r="D116" s="131">
        <f ca="1">PREMIERE!$R$34</f>
        <v>0.62847222222222221</v>
      </c>
      <c r="E116" s="66" t="str">
        <f ca="1">INDIRECT("PREMIERE!S34")</f>
        <v>TOURIST, THE</v>
      </c>
      <c r="F116" s="88">
        <f ca="1">INDIRECT("PREMIERE!T34")</f>
        <v>101</v>
      </c>
      <c r="G116" s="67" t="str">
        <f ca="1">PREMIERE!$U$34</f>
        <v>01:45</v>
      </c>
      <c r="H116" s="131">
        <f ca="1">ACTION!$R$34</f>
        <v>0.68402777777777779</v>
      </c>
      <c r="I116" s="66" t="str">
        <f ca="1">INDIRECT("ACTION!S34")</f>
        <v>ULTRAVIOLET</v>
      </c>
      <c r="J116" s="66">
        <f ca="1">INDIRECT("ACTION!T34")</f>
        <v>84</v>
      </c>
      <c r="K116" s="67" t="str">
        <f ca="1">ACTION!$U$34</f>
        <v>01:25</v>
      </c>
      <c r="L116" s="163">
        <f ca="1">FAMILY!$R$34</f>
        <v>0.66666666666666674</v>
      </c>
      <c r="M116" s="66" t="str">
        <f ca="1">INDIRECT("FAMILY!S34")</f>
        <v>WHAT WOMEN WANT</v>
      </c>
      <c r="N116" s="88">
        <f ca="1">INDIRECT("FAMILY!T34")</f>
        <v>122</v>
      </c>
      <c r="O116" s="67" t="str">
        <f ca="1">FAMILY!$U$34</f>
        <v>02:05</v>
      </c>
      <c r="P116" s="131">
        <f ca="1">DRAMA!$R$34</f>
        <v>0.65277777777777779</v>
      </c>
      <c r="Q116" s="66" t="str">
        <f ca="1">INDIRECT("DRAMA!S34")</f>
        <v>DOMESTIC</v>
      </c>
      <c r="R116" s="88">
        <f ca="1">INDIRECT("DRAMA!T34")</f>
        <v>83</v>
      </c>
      <c r="S116" s="67" t="str">
        <f ca="1">DRAMA!$U$34</f>
        <v>01:25</v>
      </c>
    </row>
    <row r="117" spans="2:19" x14ac:dyDescent="0.2">
      <c r="C117" s="65">
        <f>PREMIERE!$S$26</f>
        <v>43777</v>
      </c>
      <c r="D117" s="131">
        <f ca="1">PREMIERE!$R$35</f>
        <v>0.70138888888888884</v>
      </c>
      <c r="E117" s="66" t="str">
        <f ca="1">INDIRECT("PREMIERE!S35")</f>
        <v>FIGLIA MIA</v>
      </c>
      <c r="F117" s="88">
        <f ca="1">INDIRECT("PREMIERE!T35")</f>
        <v>94</v>
      </c>
      <c r="G117" s="67" t="str">
        <f ca="1">PREMIERE!$U$35</f>
        <v>01:35</v>
      </c>
      <c r="H117" s="131">
        <f ca="1">ACTION!$R$35</f>
        <v>0.74305555555555558</v>
      </c>
      <c r="I117" s="66" t="str">
        <f ca="1">INDIRECT("ACTION!S35")</f>
        <v>DESPERADO (1995)</v>
      </c>
      <c r="J117" s="66">
        <f ca="1">INDIRECT("ACTION!T35")</f>
        <v>101</v>
      </c>
      <c r="K117" s="67" t="str">
        <f ca="1">ACTION!$U$35</f>
        <v>01:45</v>
      </c>
      <c r="L117" s="163">
        <f ca="1">FAMILY!$R$35</f>
        <v>0.75347222222222232</v>
      </c>
      <c r="M117" s="66" t="str">
        <f ca="1">INDIRECT("FAMILY!S35")</f>
        <v>WAY WE WERE, THE</v>
      </c>
      <c r="N117" s="88">
        <f ca="1">INDIRECT("FAMILY!T35")</f>
        <v>114</v>
      </c>
      <c r="O117" s="67" t="str">
        <f ca="1">FAMILY!$U$35</f>
        <v>01:55</v>
      </c>
      <c r="P117" s="131">
        <f ca="1">DRAMA!$R$35</f>
        <v>0.71180555555555558</v>
      </c>
      <c r="Q117" s="66" t="str">
        <f ca="1">INDIRECT("DRAMA!S35")</f>
        <v>REMEMBRANCE</v>
      </c>
      <c r="R117" s="88">
        <f ca="1">INDIRECT("DRAMA!T35")</f>
        <v>107</v>
      </c>
      <c r="S117" s="67" t="str">
        <f ca="1">DRAMA!$U$35</f>
        <v>01:50</v>
      </c>
    </row>
    <row r="118" spans="2:19" x14ac:dyDescent="0.2">
      <c r="C118" s="65">
        <f>PREMIERE!$S$26</f>
        <v>43777</v>
      </c>
      <c r="D118" s="131">
        <f ca="1">PREMIERE!$R$36</f>
        <v>0.76736111111111105</v>
      </c>
      <c r="E118" s="66" t="str">
        <f ca="1">INDIRECT("PREMIERE!S36")</f>
        <v>WOLF</v>
      </c>
      <c r="F118" s="88">
        <f ca="1">INDIRECT("PREMIERE!T36")</f>
        <v>121</v>
      </c>
      <c r="G118" s="67" t="str">
        <f ca="1">PREMIERE!$U$36</f>
        <v>02:05</v>
      </c>
      <c r="H118" s="131">
        <f ca="1">ACTION!$R$36</f>
        <v>0.81597222222222221</v>
      </c>
      <c r="I118" s="66" t="str">
        <f ca="1">INDIRECT("ACTION!S36")</f>
        <v>WHEN A STRANGER CALLS (2006)</v>
      </c>
      <c r="J118" s="66">
        <f ca="1">INDIRECT("ACTION!T36")</f>
        <v>84</v>
      </c>
      <c r="K118" s="67" t="str">
        <f ca="1">ACTION!$U$36</f>
        <v>01:25</v>
      </c>
      <c r="L118" s="188">
        <f>FAMILY!$R$36</f>
        <v>0.83333333333333337</v>
      </c>
      <c r="M118" s="112" t="str">
        <f ca="1">INDIRECT("FAMILY!S36")</f>
        <v>RAT RACE</v>
      </c>
      <c r="N118" s="113">
        <f ca="1">INDIRECT("FAMILY!T36")</f>
        <v>108</v>
      </c>
      <c r="O118" s="67" t="str">
        <f ca="1">FAMILY!$U$36</f>
        <v>01:50</v>
      </c>
      <c r="P118" s="131">
        <f ca="1">DRAMA!$R$36</f>
        <v>0.78819444444444442</v>
      </c>
      <c r="Q118" s="66" t="str">
        <f ca="1">INDIRECT("DRAMA!S36")</f>
        <v>GLOVES OFF</v>
      </c>
      <c r="R118" s="88">
        <f ca="1">INDIRECT("DRAMA!T36")</f>
        <v>92</v>
      </c>
      <c r="S118" s="67" t="str">
        <f ca="1">DRAMA!$U$36</f>
        <v>01:35</v>
      </c>
    </row>
    <row r="119" spans="2:19" x14ac:dyDescent="0.2">
      <c r="C119" s="78">
        <f>PREMIERE!$S$26</f>
        <v>43777</v>
      </c>
      <c r="D119" s="133">
        <f>PREMIERE!$R$37</f>
        <v>0.85416666666666663</v>
      </c>
      <c r="E119" s="79" t="str">
        <f ca="1">INDIRECT("PREMIERE!S37")</f>
        <v>UN AMOUR IMPOSSIBLE</v>
      </c>
      <c r="F119" s="90">
        <f ca="1">INDIRECT("PREMIERE!T37")</f>
        <v>131</v>
      </c>
      <c r="G119" s="67" t="str">
        <f ca="1">PREMIERE!$U$37</f>
        <v>02:15</v>
      </c>
      <c r="H119" s="141">
        <f>ACTION!$R$37</f>
        <v>0.875</v>
      </c>
      <c r="I119" s="102" t="str">
        <f ca="1">INDIRECT("ACTION!S37")</f>
        <v>KIN</v>
      </c>
      <c r="J119" s="102">
        <f ca="1">INDIRECT("ACTION!T37")</f>
        <v>101</v>
      </c>
      <c r="K119" s="67" t="str">
        <f ca="1">ACTION!$U$37</f>
        <v>01:45</v>
      </c>
      <c r="L119" s="163">
        <f ca="1">FAMILY!$R$37</f>
        <v>0.90972222222222232</v>
      </c>
      <c r="M119" s="164" t="str">
        <f ca="1">INDIRECT("FAMILY!S37")</f>
        <v>DYING IN ATHENS</v>
      </c>
      <c r="N119" s="165">
        <f ca="1">INDIRECT("FAMILY!T37")</f>
        <v>98</v>
      </c>
      <c r="O119" s="67" t="str">
        <f ca="1">FAMILY!$U$37</f>
        <v>01:40</v>
      </c>
      <c r="P119" s="136">
        <f>DRAMA!$R$37</f>
        <v>0.85416666666666663</v>
      </c>
      <c r="Q119" s="122" t="str">
        <f ca="1">INDIRECT("DRAMA!S37")</f>
        <v>KID LIKE JAKE, A</v>
      </c>
      <c r="R119" s="123">
        <f ca="1">INDIRECT("DRAMA!T37")</f>
        <v>86</v>
      </c>
      <c r="S119" s="67" t="str">
        <f ca="1">DRAMA!$U$37</f>
        <v>01:30</v>
      </c>
    </row>
    <row r="120" spans="2:19" x14ac:dyDescent="0.2">
      <c r="C120" s="65">
        <f>PREMIERE!$S$26</f>
        <v>43777</v>
      </c>
      <c r="D120" s="131">
        <f ca="1">PREMIERE!$R$38</f>
        <v>0.94791666666666663</v>
      </c>
      <c r="E120" s="66" t="str">
        <f ca="1">INDIRECT("PREMIERE!S38")</f>
        <v>DECADENCIA</v>
      </c>
      <c r="F120" s="88">
        <f ca="1">INDIRECT("PREMIERE!T38")</f>
        <v>84</v>
      </c>
      <c r="G120" s="67" t="str">
        <f ca="1">PREMIERE!$U$38</f>
        <v>01:25</v>
      </c>
      <c r="H120" s="131">
        <f ca="1">ACTION!$R$38</f>
        <v>0.94791666666666663</v>
      </c>
      <c r="I120" s="66" t="str">
        <f ca="1">INDIRECT("ACTION!S38")</f>
        <v>WILDLING</v>
      </c>
      <c r="J120" s="66">
        <f ca="1">INDIRECT("ACTION!T38")</f>
        <v>89</v>
      </c>
      <c r="K120" s="67" t="str">
        <f ca="1">ACTION!$U$38</f>
        <v>01:30</v>
      </c>
      <c r="L120" s="163">
        <f ca="1">FAMILY!$R$38</f>
        <v>0.97916666666666674</v>
      </c>
      <c r="M120" s="164" t="str">
        <f ca="1">INDIRECT("FAMILY!S38")</f>
        <v>FACEBOOM</v>
      </c>
      <c r="N120" s="165">
        <f ca="1">INDIRECT("FAMILY!T38")</f>
        <v>111</v>
      </c>
      <c r="O120" s="67" t="str">
        <f ca="1">FAMILY!$U$38</f>
        <v>01:55</v>
      </c>
      <c r="P120" s="131">
        <f ca="1">DRAMA!$R$38</f>
        <v>0.91666666666666663</v>
      </c>
      <c r="Q120" s="66" t="str">
        <f ca="1">INDIRECT("DRAMA!S38")</f>
        <v>HANOVER STREET</v>
      </c>
      <c r="R120" s="88">
        <f ca="1">INDIRECT("DRAMA!T38")</f>
        <v>106</v>
      </c>
      <c r="S120" s="67" t="str">
        <f ca="1">DRAMA!$U$38</f>
        <v>01:50</v>
      </c>
    </row>
    <row r="121" spans="2:19" x14ac:dyDescent="0.2">
      <c r="C121" s="65">
        <f>PREMIERE!$S$26</f>
        <v>43777</v>
      </c>
      <c r="D121" s="131">
        <f ca="1">PREMIERE!$R$39</f>
        <v>6.9444444444444198E-3</v>
      </c>
      <c r="E121" s="66" t="str">
        <f ca="1">INDIRECT("PREMIERE!S39")</f>
        <v>REMEMBER MY NAME</v>
      </c>
      <c r="F121" s="88">
        <f ca="1">INDIRECT("PREMIERE!T39")</f>
        <v>91</v>
      </c>
      <c r="G121" s="67" t="str">
        <f ca="1">PREMIERE!$U$39</f>
        <v>01:35</v>
      </c>
      <c r="H121" s="131">
        <f ca="1">ACTION!$R$39</f>
        <v>1.0416666666666519E-2</v>
      </c>
      <c r="I121" s="214" t="str">
        <f ca="1">INDIRECT("ACTION!S39")</f>
        <v>DIRTY LITTLE CLUB SLUTS</v>
      </c>
      <c r="J121" s="214">
        <f ca="1">INDIRECT("ACTION!T39")</f>
        <v>118</v>
      </c>
      <c r="K121" s="67" t="str">
        <f ca="1">ACTION!$U$39</f>
        <v>02:00</v>
      </c>
      <c r="L121" s="163">
        <f ca="1">FAMILY!$R$39</f>
        <v>5.9027777777777901E-2</v>
      </c>
      <c r="M121" s="164" t="str">
        <f ca="1">INDIRECT("FAMILY!S39")</f>
        <v>GOOD NEIGHBOR SAM</v>
      </c>
      <c r="N121" s="165">
        <f ca="1">INDIRECT("FAMILY!T39")</f>
        <v>126</v>
      </c>
      <c r="O121" s="67" t="str">
        <f ca="1">FAMILY!$U$39</f>
        <v>02:10</v>
      </c>
      <c r="P121" s="131">
        <f ca="1">DRAMA!$R$39</f>
        <v>0.99305555555555558</v>
      </c>
      <c r="Q121" s="66" t="str">
        <f ca="1">INDIRECT("DRAMA!S39")</f>
        <v>COOLER, THE</v>
      </c>
      <c r="R121" s="88">
        <f ca="1">INDIRECT("DRAMA!T39")</f>
        <v>98</v>
      </c>
      <c r="S121" s="67" t="str">
        <f ca="1">DRAMA!$U$39</f>
        <v>01:40</v>
      </c>
    </row>
    <row r="122" spans="2:19" x14ac:dyDescent="0.2">
      <c r="C122" s="65">
        <f>PREMIERE!$S$26</f>
        <v>43777</v>
      </c>
      <c r="D122" s="131">
        <f ca="1">PREMIERE!$R$40</f>
        <v>7.2916666666666644E-2</v>
      </c>
      <c r="E122" s="66" t="str">
        <f ca="1">INDIRECT("PREMIERE!S40")</f>
        <v>NORTH &amp; SOUTH: THE BATTLE OF NEW MARKET</v>
      </c>
      <c r="F122" s="88">
        <f ca="1">INDIRECT("PREMIERE!T40")</f>
        <v>92</v>
      </c>
      <c r="G122" s="67" t="str">
        <f ca="1">PREMIERE!$U$40</f>
        <v>01:35</v>
      </c>
      <c r="H122" s="131">
        <f ca="1">ACTION!$R$40</f>
        <v>9.3749999999999847E-2</v>
      </c>
      <c r="I122" s="214" t="str">
        <f ca="1">INDIRECT("ACTION!S40")</f>
        <v>HOUSEWIVES, THE</v>
      </c>
      <c r="J122" s="214">
        <f ca="1">INDIRECT("ACTION!T40")</f>
        <v>159</v>
      </c>
      <c r="K122" s="67" t="str">
        <f ca="1">ACTION!$U$40</f>
        <v>02:40</v>
      </c>
      <c r="L122" s="163">
        <f ca="1">FAMILY!$R$40</f>
        <v>0.14930555555555569</v>
      </c>
      <c r="M122" s="164" t="str">
        <f ca="1">INDIRECT("FAMILY!S40")</f>
        <v>ROCK THE KASBAH</v>
      </c>
      <c r="N122" s="165">
        <f ca="1">INDIRECT("FAMILY!T40")</f>
        <v>102</v>
      </c>
      <c r="O122" s="67" t="str">
        <f ca="1">FAMILY!$U$40</f>
        <v>01:45</v>
      </c>
      <c r="P122" s="131">
        <f ca="1">DRAMA!$R$40</f>
        <v>6.25E-2</v>
      </c>
      <c r="Q122" s="66" t="str">
        <f ca="1">INDIRECT("DRAMA!S40")</f>
        <v>JAKOB THE LIAR</v>
      </c>
      <c r="R122" s="88">
        <f ca="1">INDIRECT("DRAMA!T40")</f>
        <v>116</v>
      </c>
      <c r="S122" s="67" t="str">
        <f ca="1">DRAMA!$U$40</f>
        <v>02:00</v>
      </c>
    </row>
    <row r="123" spans="2:19" x14ac:dyDescent="0.2">
      <c r="C123" s="65">
        <f>PREMIERE!$S$26</f>
        <v>43777</v>
      </c>
      <c r="D123" s="131">
        <f ca="1">PREMIERE!$R$41</f>
        <v>0.13888888888888887</v>
      </c>
      <c r="E123" s="66" t="str">
        <f ca="1">INDIRECT("PREMIERE!S41")</f>
        <v>LODGERS, THE</v>
      </c>
      <c r="F123" s="88">
        <f ca="1">INDIRECT("PREMIERE!T41")</f>
        <v>91</v>
      </c>
      <c r="G123" s="67" t="str">
        <f ca="1">PREMIERE!$U$41</f>
        <v>01:35</v>
      </c>
      <c r="H123" s="131">
        <f ca="1">ACTION!$R$41</f>
        <v>0.20486111111111094</v>
      </c>
      <c r="I123" s="66" t="str">
        <f ca="1">INDIRECT("ACTION!S41")</f>
        <v>BREAKOUT (1975)</v>
      </c>
      <c r="J123" s="66">
        <f ca="1">INDIRECT("ACTION!T41")</f>
        <v>93</v>
      </c>
      <c r="K123" s="67" t="str">
        <f ca="1">ACTION!$U$41</f>
        <v>01:35</v>
      </c>
      <c r="L123" s="163">
        <f ca="1">FAMILY!$R$41</f>
        <v>0.22222222222222238</v>
      </c>
      <c r="M123" s="164" t="str">
        <f ca="1">INDIRECT("FAMILY!S41")</f>
        <v>VANIGLIA E CIOCCOLATO</v>
      </c>
      <c r="N123" s="165">
        <f ca="1">INDIRECT("FAMILY!T41")</f>
        <v>99</v>
      </c>
      <c r="O123" s="67" t="str">
        <f ca="1">FAMILY!$U$41</f>
        <v>01:40</v>
      </c>
      <c r="P123" s="131">
        <f ca="1">DRAMA!$R$41</f>
        <v>0.14583333333333331</v>
      </c>
      <c r="Q123" s="66" t="str">
        <f ca="1">INDIRECT("DRAMA!S41")</f>
        <v>DECADENCIA</v>
      </c>
      <c r="R123" s="88">
        <f ca="1">INDIRECT("DRAMA!T41")</f>
        <v>84</v>
      </c>
      <c r="S123" s="67" t="str">
        <f ca="1">DRAMA!$U$41</f>
        <v>01:25</v>
      </c>
    </row>
    <row r="124" spans="2:19" ht="13.5" thickBot="1" x14ac:dyDescent="0.25">
      <c r="B124" s="73"/>
      <c r="C124" s="71">
        <f>PREMIERE!$S$26</f>
        <v>43777</v>
      </c>
      <c r="D124" s="130">
        <f ca="1">PREMIERE!$R$42</f>
        <v>0.2048611111111111</v>
      </c>
      <c r="E124" s="63" t="str">
        <f ca="1">INDIRECT("PREMIERE!S42")</f>
        <v>DOWN A DARK HALL</v>
      </c>
      <c r="F124" s="87">
        <f ca="1">INDIRECT("PREMIERE!T42")</f>
        <v>93</v>
      </c>
      <c r="G124" s="67" t="str">
        <f ca="1">PREMIERE!$U$42</f>
        <v>01:35</v>
      </c>
      <c r="H124" s="130">
        <f ca="1">ACTION!$R$42</f>
        <v>0.27083333333333315</v>
      </c>
      <c r="I124" s="63">
        <f ca="1">INDIRECT("ACTION!S42")</f>
        <v>0</v>
      </c>
      <c r="J124" s="63">
        <f ca="1">INDIRECT("ACTION!T42")</f>
        <v>0</v>
      </c>
      <c r="K124" s="67" t="str">
        <f ca="1">ACTION!$U$42</f>
        <v>00:00</v>
      </c>
      <c r="L124" s="167">
        <f ca="1">FAMILY!$R$42</f>
        <v>0.2916666666666668</v>
      </c>
      <c r="M124" s="168">
        <f ca="1">INDIRECT("FAMILY!S42")</f>
        <v>0</v>
      </c>
      <c r="N124" s="169">
        <f ca="1">INDIRECT("FAMILY!T42")</f>
        <v>0</v>
      </c>
      <c r="O124" s="67" t="str">
        <f ca="1">FAMILY!$U$42</f>
        <v>00:00</v>
      </c>
      <c r="P124" s="130">
        <f ca="1">DRAMA!$R$42</f>
        <v>0.2048611111111111</v>
      </c>
      <c r="Q124" s="63" t="str">
        <f ca="1">INDIRECT("DRAMA!S42")</f>
        <v>BRAM STOKER'S DRACULA</v>
      </c>
      <c r="R124" s="87">
        <f ca="1">INDIRECT("DRAMA!T42")</f>
        <v>123</v>
      </c>
      <c r="S124" s="67" t="str">
        <f ca="1">DRAMA!$U$42</f>
        <v>02:05</v>
      </c>
    </row>
    <row r="125" spans="2:19" x14ac:dyDescent="0.2">
      <c r="B125" s="50" t="s">
        <v>5</v>
      </c>
      <c r="C125" s="76">
        <f>PREMIERE!$W$26</f>
        <v>43778</v>
      </c>
      <c r="D125" s="131">
        <f ca="1">PREMIERE!$V$28</f>
        <v>0.27083333333333331</v>
      </c>
      <c r="E125" s="66">
        <f ca="1">INDIRECT("PREMIERE!W28")</f>
        <v>0</v>
      </c>
      <c r="F125" s="88">
        <f ca="1">INDIRECT("PREMIERE!X28")</f>
        <v>0</v>
      </c>
      <c r="G125" s="67" t="str">
        <f ca="1">PREMIERE!$Y$28</f>
        <v>00:00</v>
      </c>
      <c r="H125" s="131">
        <f ca="1">ACTION!$V$28</f>
        <v>0.27083333333333343</v>
      </c>
      <c r="I125" s="66">
        <f ca="1">INDIRECT("ACTION!W28")</f>
        <v>0</v>
      </c>
      <c r="J125" s="66">
        <f ca="1">INDIRECT("ACTION!X28")</f>
        <v>0</v>
      </c>
      <c r="K125" s="67" t="str">
        <f ca="1">ACTION!$Y$28</f>
        <v>00:00</v>
      </c>
      <c r="L125" s="163">
        <f ca="1">FAMILY!$V$28</f>
        <v>0.2916666666666668</v>
      </c>
      <c r="M125" s="164" t="str">
        <f ca="1">INDIRECT("FAMILY!W28")</f>
        <v>COMET</v>
      </c>
      <c r="N125" s="165">
        <f ca="1">INDIRECT("FAMILY!X28")</f>
        <v>88</v>
      </c>
      <c r="O125" s="67" t="str">
        <f ca="1">FAMILY!$Y$28</f>
        <v>01:30</v>
      </c>
      <c r="P125" s="131">
        <f ca="1">DRAMA!$V$28</f>
        <v>0.29166666666666674</v>
      </c>
      <c r="Q125" s="66">
        <f ca="1">INDIRECT("DRAMA!W28")</f>
        <v>0</v>
      </c>
      <c r="R125" s="88">
        <f ca="1">INDIRECT("DRAMA!X28")</f>
        <v>0</v>
      </c>
      <c r="S125" s="67" t="str">
        <f ca="1">DRAMA!$Y$28</f>
        <v>00:00</v>
      </c>
    </row>
    <row r="126" spans="2:19" x14ac:dyDescent="0.2">
      <c r="C126" s="76">
        <f>PREMIERE!$W$26</f>
        <v>43778</v>
      </c>
      <c r="D126" s="131">
        <f ca="1">PREMIERE!$V$29</f>
        <v>0.27083333333333331</v>
      </c>
      <c r="E126" s="66">
        <f ca="1">INDIRECT("PREMIERE!W29")</f>
        <v>0</v>
      </c>
      <c r="F126" s="88">
        <f ca="1">INDIRECT("PREMIERE!X29")</f>
        <v>0</v>
      </c>
      <c r="G126" s="67" t="str">
        <f ca="1">PREMIERE!$Y$29</f>
        <v>00:00</v>
      </c>
      <c r="H126" s="131">
        <f ca="1">ACTION!$V$29</f>
        <v>0.27083333333333343</v>
      </c>
      <c r="I126" s="66" t="str">
        <f ca="1">INDIRECT("ACTION!W29")</f>
        <v>HUDSON HAWK</v>
      </c>
      <c r="J126" s="66">
        <f ca="1">INDIRECT("ACTION!X29")</f>
        <v>96</v>
      </c>
      <c r="K126" s="67" t="str">
        <f ca="1">ACTION!$Y$29</f>
        <v>01:40</v>
      </c>
      <c r="L126" s="163">
        <f ca="1">FAMILY!$V$29</f>
        <v>0.3541666666666668</v>
      </c>
      <c r="M126" s="164" t="str">
        <f ca="1">INDIRECT("FAMILY!W29")</f>
        <v>YOUTH IN OREGON</v>
      </c>
      <c r="N126" s="165">
        <f ca="1">INDIRECT("FAMILY!X29")</f>
        <v>96</v>
      </c>
      <c r="O126" s="67" t="str">
        <f ca="1">FAMILY!$Y$29</f>
        <v>01:40</v>
      </c>
      <c r="P126" s="131">
        <f ca="1">DRAMA!$V$29</f>
        <v>0.29166666666666674</v>
      </c>
      <c r="Q126" s="66" t="str">
        <f ca="1">INDIRECT("DRAMA!W29")</f>
        <v>DRIVE, HE SAID</v>
      </c>
      <c r="R126" s="88">
        <f ca="1">INDIRECT("DRAMA!X29")</f>
        <v>87</v>
      </c>
      <c r="S126" s="67" t="str">
        <f ca="1">DRAMA!$Y$29</f>
        <v>01:30</v>
      </c>
    </row>
    <row r="127" spans="2:19" x14ac:dyDescent="0.2">
      <c r="C127" s="76">
        <f>PREMIERE!$W$26</f>
        <v>43778</v>
      </c>
      <c r="D127" s="131">
        <f ca="1">PREMIERE!$V$30</f>
        <v>0.27083333333333331</v>
      </c>
      <c r="E127" s="66" t="str">
        <f ca="1">INDIRECT("PREMIERE!W30")</f>
        <v>COMPANY YOU KEEP, THE</v>
      </c>
      <c r="F127" s="88">
        <f ca="1">INDIRECT("PREMIERE!X30")</f>
        <v>117</v>
      </c>
      <c r="G127" s="67" t="str">
        <f ca="1">PREMIERE!$Y$30</f>
        <v>02:00</v>
      </c>
      <c r="H127" s="131">
        <f ca="1">ACTION!$V$30</f>
        <v>0.34027777777777785</v>
      </c>
      <c r="I127" s="66" t="str">
        <f ca="1">INDIRECT("ACTION!W30")</f>
        <v>GLORIA (1999)</v>
      </c>
      <c r="J127" s="66">
        <f ca="1">INDIRECT("ACTION!X30")</f>
        <v>104</v>
      </c>
      <c r="K127" s="67" t="str">
        <f ca="1">ACTION!$Y$30</f>
        <v>01:45</v>
      </c>
      <c r="L127" s="163">
        <f ca="1">FAMILY!$V$30</f>
        <v>0.42361111111111122</v>
      </c>
      <c r="M127" s="164" t="str">
        <f ca="1">INDIRECT("FAMILY!W30")</f>
        <v>PIXELS</v>
      </c>
      <c r="N127" s="165">
        <f ca="1">INDIRECT("FAMILY!X30")</f>
        <v>102</v>
      </c>
      <c r="O127" s="67" t="str">
        <f ca="1">FAMILY!$Y$30</f>
        <v>01:45</v>
      </c>
      <c r="P127" s="131">
        <f ca="1">DRAMA!$V$30</f>
        <v>0.35416666666666674</v>
      </c>
      <c r="Q127" s="66" t="str">
        <f ca="1">INDIRECT("DRAMA!W30")</f>
        <v>ARCHITECT, THE (2008)</v>
      </c>
      <c r="R127" s="88">
        <f ca="1">INDIRECT("DRAMA!X30")</f>
        <v>91</v>
      </c>
      <c r="S127" s="67" t="str">
        <f ca="1">DRAMA!$Y$30</f>
        <v>01:35</v>
      </c>
    </row>
    <row r="128" spans="2:19" x14ac:dyDescent="0.2">
      <c r="C128" s="76">
        <f>PREMIERE!$W$26</f>
        <v>43778</v>
      </c>
      <c r="D128" s="131">
        <f ca="1">PREMIERE!$V$31</f>
        <v>0.35416666666666663</v>
      </c>
      <c r="E128" s="66" t="str">
        <f ca="1">INDIRECT("PREMIERE!W31")</f>
        <v>JAKOB THE LIAR</v>
      </c>
      <c r="F128" s="88">
        <f ca="1">INDIRECT("PREMIERE!X31")</f>
        <v>116</v>
      </c>
      <c r="G128" s="67" t="str">
        <f ca="1">PREMIERE!$Y$31</f>
        <v>02:00</v>
      </c>
      <c r="H128" s="131">
        <f ca="1">ACTION!$V$31</f>
        <v>0.41319444444444453</v>
      </c>
      <c r="I128" s="66" t="str">
        <f ca="1">INDIRECT("ACTION!W31")</f>
        <v>BATTLE LOS ANGELES</v>
      </c>
      <c r="J128" s="66">
        <f ca="1">INDIRECT("ACTION!X31")</f>
        <v>112</v>
      </c>
      <c r="K128" s="67" t="str">
        <f ca="1">ACTION!$Y$31</f>
        <v>01:55</v>
      </c>
      <c r="L128" s="163">
        <f ca="1">FAMILY!$V$31</f>
        <v>0.4965277777777779</v>
      </c>
      <c r="M128" s="164" t="str">
        <f ca="1">INDIRECT("FAMILY!W31")</f>
        <v>ARMY OF ONE</v>
      </c>
      <c r="N128" s="165">
        <f ca="1">INDIRECT("FAMILY!X31")</f>
        <v>89</v>
      </c>
      <c r="O128" s="67" t="str">
        <f ca="1">FAMILY!$Y$31</f>
        <v>01:30</v>
      </c>
      <c r="P128" s="131">
        <f ca="1">DRAMA!$V$31</f>
        <v>0.42013888888888895</v>
      </c>
      <c r="Q128" s="66" t="str">
        <f ca="1">INDIRECT("DRAMA!W31")</f>
        <v>HUSH</v>
      </c>
      <c r="R128" s="88">
        <f ca="1">INDIRECT("DRAMA!X31")</f>
        <v>93</v>
      </c>
      <c r="S128" s="67" t="str">
        <f ca="1">DRAMA!$Y$31</f>
        <v>01:35</v>
      </c>
    </row>
    <row r="129" spans="2:19" x14ac:dyDescent="0.2">
      <c r="C129" s="76">
        <f>PREMIERE!$W$26</f>
        <v>43778</v>
      </c>
      <c r="D129" s="131">
        <f ca="1">PREMIERE!$V$32</f>
        <v>0.43749999999999994</v>
      </c>
      <c r="E129" s="66" t="str">
        <f ca="1">INDIRECT("PREMIERE!W32")</f>
        <v>JUROR, THE</v>
      </c>
      <c r="F129" s="88">
        <f ca="1">INDIRECT("PREMIERE!X32")</f>
        <v>114</v>
      </c>
      <c r="G129" s="67" t="str">
        <f ca="1">PREMIERE!$Y$32</f>
        <v>01:55</v>
      </c>
      <c r="H129" s="131">
        <f ca="1">ACTION!$V$32</f>
        <v>0.49305555555555564</v>
      </c>
      <c r="I129" s="66" t="str">
        <f ca="1">INDIRECT("ACTION!W32")</f>
        <v>MARY SHELLEY'S FRANKENSTEIN</v>
      </c>
      <c r="J129" s="66">
        <f ca="1">INDIRECT("ACTION!X32")</f>
        <v>119</v>
      </c>
      <c r="K129" s="67" t="str">
        <f ca="1">ACTION!$Y$32</f>
        <v>02:00</v>
      </c>
      <c r="L129" s="163">
        <f ca="1">FAMILY!$V$32</f>
        <v>0.5590277777777779</v>
      </c>
      <c r="M129" s="164" t="str">
        <f ca="1">INDIRECT("FAMILY!W32")</f>
        <v>SHAMPOO</v>
      </c>
      <c r="N129" s="165">
        <f ca="1">INDIRECT("FAMILY!X32")</f>
        <v>106</v>
      </c>
      <c r="O129" s="67" t="str">
        <f ca="1">FAMILY!$Y$32</f>
        <v>01:50</v>
      </c>
      <c r="P129" s="131">
        <f ca="1">DRAMA!$V$32</f>
        <v>0.48611111111111116</v>
      </c>
      <c r="Q129" s="66" t="str">
        <f ca="1">INDIRECT("DRAMA!W32")</f>
        <v>BACHELORS, THE</v>
      </c>
      <c r="R129" s="88">
        <f ca="1">INDIRECT("DRAMA!X32")</f>
        <v>96</v>
      </c>
      <c r="S129" s="67" t="str">
        <f ca="1">DRAMA!$Y$32</f>
        <v>01:40</v>
      </c>
    </row>
    <row r="130" spans="2:19" x14ac:dyDescent="0.2">
      <c r="C130" s="76">
        <f>PREMIERE!$W$26</f>
        <v>43778</v>
      </c>
      <c r="D130" s="131">
        <f ca="1">PREMIERE!$V$33</f>
        <v>0.51736111111111105</v>
      </c>
      <c r="E130" s="66" t="str">
        <f ca="1">INDIRECT("PREMIERE!W33")</f>
        <v>SPARRING</v>
      </c>
      <c r="F130" s="88">
        <f ca="1">INDIRECT("PREMIERE!X33")</f>
        <v>92</v>
      </c>
      <c r="G130" s="67" t="str">
        <f ca="1">PREMIERE!$Y$33</f>
        <v>01:35</v>
      </c>
      <c r="H130" s="131">
        <f ca="1">ACTION!$V$33</f>
        <v>0.57638888888888895</v>
      </c>
      <c r="I130" s="66" t="str">
        <f ca="1">INDIRECT("ACTION!W33")</f>
        <v>RESIDENT EVIL: AFTERLIFE</v>
      </c>
      <c r="J130" s="66">
        <f ca="1">INDIRECT("ACTION!X33")</f>
        <v>92</v>
      </c>
      <c r="K130" s="67" t="str">
        <f ca="1">ACTION!$Y$33</f>
        <v>01:35</v>
      </c>
      <c r="L130" s="163">
        <f ca="1">FAMILY!$V$33</f>
        <v>0.63541666666666674</v>
      </c>
      <c r="M130" s="164" t="str">
        <f ca="1">INDIRECT("FAMILY!W33")</f>
        <v>AVENTURES EXTRAORDINAIRES D'ADÈLE BLANC-SEC, LES</v>
      </c>
      <c r="N130" s="165">
        <f ca="1">INDIRECT("FAMILY!X33")</f>
        <v>103</v>
      </c>
      <c r="O130" s="67" t="str">
        <f ca="1">FAMILY!$Y$33</f>
        <v>01:45</v>
      </c>
      <c r="P130" s="131">
        <f ca="1">DRAMA!$V$33</f>
        <v>0.55555555555555558</v>
      </c>
      <c r="Q130" s="66" t="str">
        <f ca="1">INDIRECT("DRAMA!W33")</f>
        <v>END OF THE AFFAIR, THE (1999)</v>
      </c>
      <c r="R130" s="88">
        <f ca="1">INDIRECT("DRAMA!X33")</f>
        <v>98</v>
      </c>
      <c r="S130" s="67" t="str">
        <f ca="1">DRAMA!$Y$33</f>
        <v>01:40</v>
      </c>
    </row>
    <row r="131" spans="2:19" x14ac:dyDescent="0.2">
      <c r="C131" s="76">
        <f>PREMIERE!$W$26</f>
        <v>43778</v>
      </c>
      <c r="D131" s="131">
        <f ca="1">PREMIERE!$V$34</f>
        <v>0.58333333333333326</v>
      </c>
      <c r="E131" s="66" t="str">
        <f ca="1">INDIRECT("PREMIERE!W34")</f>
        <v>UN AMOUR IMPOSSIBLE</v>
      </c>
      <c r="F131" s="88">
        <f ca="1">INDIRECT("PREMIERE!X34")</f>
        <v>131</v>
      </c>
      <c r="G131" s="67" t="str">
        <f ca="1">PREMIERE!$Y$34</f>
        <v>02:15</v>
      </c>
      <c r="H131" s="131">
        <f ca="1">ACTION!$V$34</f>
        <v>0.64236111111111116</v>
      </c>
      <c r="I131" s="66" t="str">
        <f ca="1">INDIRECT("ACTION!W34")</f>
        <v>I KNOW WHAT YOU DID LAST SUMMER</v>
      </c>
      <c r="J131" s="66">
        <f ca="1">INDIRECT("ACTION!X34")</f>
        <v>97</v>
      </c>
      <c r="K131" s="67" t="str">
        <f ca="1">ACTION!$Y$34</f>
        <v>01:40</v>
      </c>
      <c r="L131" s="163">
        <f ca="1">FAMILY!$V$34</f>
        <v>0.70833333333333337</v>
      </c>
      <c r="M131" s="164" t="str">
        <f ca="1">INDIRECT("FAMILY!W34")</f>
        <v>KID LIKE JAKE, A</v>
      </c>
      <c r="N131" s="165">
        <f ca="1">INDIRECT("FAMILY!X34")</f>
        <v>86</v>
      </c>
      <c r="O131" s="67" t="str">
        <f ca="1">FAMILY!$Y$34</f>
        <v>01:30</v>
      </c>
      <c r="P131" s="131">
        <f ca="1">DRAMA!$V$34</f>
        <v>0.625</v>
      </c>
      <c r="Q131" s="66" t="str">
        <f ca="1">INDIRECT("DRAMA!W34")</f>
        <v>FAMILY MAN, A</v>
      </c>
      <c r="R131" s="88">
        <f ca="1">INDIRECT("DRAMA!X34")</f>
        <v>106</v>
      </c>
      <c r="S131" s="67" t="str">
        <f ca="1">DRAMA!$Y$34</f>
        <v>01:50</v>
      </c>
    </row>
    <row r="132" spans="2:19" x14ac:dyDescent="0.2">
      <c r="C132" s="76">
        <f>PREMIERE!$W$26</f>
        <v>43778</v>
      </c>
      <c r="D132" s="131">
        <f ca="1">PREMIERE!$V$35</f>
        <v>0.67708333333333326</v>
      </c>
      <c r="E132" s="66" t="str">
        <f ca="1">INDIRECT("PREMIERE!W35")</f>
        <v>GODZILLA: SHIN GODZILLA</v>
      </c>
      <c r="F132" s="88">
        <f ca="1">INDIRECT("PREMIERE!X35")</f>
        <v>116</v>
      </c>
      <c r="G132" s="67" t="str">
        <f ca="1">PREMIERE!$Y$35</f>
        <v>02:00</v>
      </c>
      <c r="H132" s="131">
        <f ca="1">ACTION!$V$35</f>
        <v>0.71180555555555558</v>
      </c>
      <c r="I132" s="66" t="str">
        <f ca="1">INDIRECT("ACTION!W35")</f>
        <v>I STILL KNOW WHAT YOU DID LAST SUMMER</v>
      </c>
      <c r="J132" s="66">
        <f ca="1">INDIRECT("ACTION!X35")</f>
        <v>97</v>
      </c>
      <c r="K132" s="67" t="str">
        <f ca="1">ACTION!$Y$35</f>
        <v>01:40</v>
      </c>
      <c r="L132" s="163">
        <f ca="1">FAMILY!$V$35</f>
        <v>0.77083333333333337</v>
      </c>
      <c r="M132" s="164" t="str">
        <f ca="1">INDIRECT("FAMILY!W35")</f>
        <v>SANCTUARY</v>
      </c>
      <c r="N132" s="165">
        <f ca="1">INDIRECT("FAMILY!X35")</f>
        <v>86</v>
      </c>
      <c r="O132" s="67" t="str">
        <f ca="1">FAMILY!$Y$35</f>
        <v>01:30</v>
      </c>
      <c r="P132" s="131">
        <f ca="1">DRAMA!$V$35</f>
        <v>0.70138888888888884</v>
      </c>
      <c r="Q132" s="66" t="str">
        <f ca="1">INDIRECT("DRAMA!W35")</f>
        <v>WOLF</v>
      </c>
      <c r="R132" s="88">
        <f ca="1">INDIRECT("DRAMA!X35")</f>
        <v>121</v>
      </c>
      <c r="S132" s="67" t="str">
        <f ca="1">DRAMA!$Y$35</f>
        <v>02:05</v>
      </c>
    </row>
    <row r="133" spans="2:19" x14ac:dyDescent="0.2">
      <c r="C133" s="76">
        <f>PREMIERE!$W$26</f>
        <v>43778</v>
      </c>
      <c r="D133" s="131">
        <f ca="1">PREMIERE!$V$36</f>
        <v>0.76041666666666663</v>
      </c>
      <c r="E133" s="66" t="str">
        <f ca="1">INDIRECT("PREMIERE!W36")</f>
        <v>FEW GOOD MEN, A</v>
      </c>
      <c r="F133" s="88">
        <f ca="1">INDIRECT("PREMIERE!X36")</f>
        <v>133</v>
      </c>
      <c r="G133" s="67" t="str">
        <f ca="1">PREMIERE!$Y$36</f>
        <v>02:15</v>
      </c>
      <c r="H133" s="131">
        <f ca="1">ACTION!$V$36</f>
        <v>0.78125</v>
      </c>
      <c r="I133" s="66" t="str">
        <f ca="1">INDIRECT("ACTION!W36")</f>
        <v>AMAZING SPIDER-MAN, THE</v>
      </c>
      <c r="J133" s="66">
        <f ca="1">INDIRECT("ACTION!X36")</f>
        <v>131</v>
      </c>
      <c r="K133" s="67" t="str">
        <f ca="1">ACTION!$Y$36</f>
        <v>02:15</v>
      </c>
      <c r="L133" s="188">
        <f>FAMILY!$V$36</f>
        <v>0.83333333333333337</v>
      </c>
      <c r="M133" s="112" t="str">
        <f ca="1">INDIRECT("FAMILY!W36")</f>
        <v>EXTRAORDINARY JOURNEY OF THE FAKIR, THE</v>
      </c>
      <c r="N133" s="113">
        <f ca="1">INDIRECT("FAMILY!X36")</f>
        <v>93</v>
      </c>
      <c r="O133" s="67" t="str">
        <f ca="1">FAMILY!$Y$36</f>
        <v>01:35</v>
      </c>
      <c r="P133" s="131">
        <f ca="1">DRAMA!$V$36</f>
        <v>0.78819444444444442</v>
      </c>
      <c r="Q133" s="66" t="str">
        <f ca="1">INDIRECT("DRAMA!W36")</f>
        <v>BETTER LIFE, A</v>
      </c>
      <c r="R133" s="88">
        <f ca="1">INDIRECT("DRAMA!X36")</f>
        <v>94</v>
      </c>
      <c r="S133" s="67" t="str">
        <f ca="1">DRAMA!$Y$36</f>
        <v>01:35</v>
      </c>
    </row>
    <row r="134" spans="2:19" x14ac:dyDescent="0.2">
      <c r="C134" s="80">
        <f>PREMIERE!$W$26</f>
        <v>43778</v>
      </c>
      <c r="D134" s="133">
        <f>PREMIERE!$V$37</f>
        <v>0.85416666666666663</v>
      </c>
      <c r="E134" s="79" t="str">
        <f ca="1">INDIRECT("PREMIERE!W37")</f>
        <v>CAPTAIN PHILLIPS</v>
      </c>
      <c r="F134" s="90">
        <f ca="1">INDIRECT("PREMIERE!X37")</f>
        <v>129</v>
      </c>
      <c r="G134" s="67" t="str">
        <f ca="1">PREMIERE!$Y$37</f>
        <v>02:10</v>
      </c>
      <c r="H134" s="141">
        <f>ACTION!$V$37</f>
        <v>0.875</v>
      </c>
      <c r="I134" s="102" t="str">
        <f ca="1">INDIRECT("ACTION!W37")</f>
        <v>QUE DIOS NOS PERDONE</v>
      </c>
      <c r="J134" s="102">
        <f ca="1">INDIRECT("ACTION!X37")</f>
        <v>121</v>
      </c>
      <c r="K134" s="67" t="str">
        <f ca="1">ACTION!$Y$37</f>
        <v>02:05</v>
      </c>
      <c r="L134" s="163">
        <f ca="1">FAMILY!$V$37</f>
        <v>0.89930555555555558</v>
      </c>
      <c r="M134" s="164" t="str">
        <f ca="1">INDIRECT("FAMILY!W37")</f>
        <v>HEAVY TRIP</v>
      </c>
      <c r="N134" s="165">
        <f ca="1">INDIRECT("FAMILY!X37")</f>
        <v>88</v>
      </c>
      <c r="O134" s="67" t="str">
        <f ca="1">FAMILY!$Y$37</f>
        <v>01:30</v>
      </c>
      <c r="P134" s="136">
        <f>DRAMA!$V$37</f>
        <v>0.85416666666666663</v>
      </c>
      <c r="Q134" s="122" t="str">
        <f ca="1">INDIRECT("DRAMA!W37")</f>
        <v>TENDER HOOK, THE</v>
      </c>
      <c r="R134" s="123">
        <f ca="1">INDIRECT("DRAMA!X37")</f>
        <v>99</v>
      </c>
      <c r="S134" s="67" t="str">
        <f ca="1">DRAMA!$Y$37</f>
        <v>01:40</v>
      </c>
    </row>
    <row r="135" spans="2:19" x14ac:dyDescent="0.2">
      <c r="C135" s="76">
        <f>PREMIERE!$W$26</f>
        <v>43778</v>
      </c>
      <c r="D135" s="131">
        <f ca="1">PREMIERE!$V$38</f>
        <v>0.94444444444444442</v>
      </c>
      <c r="E135" s="66" t="str">
        <f ca="1">INDIRECT("PREMIERE!W38")</f>
        <v>AUTOPSY OF JANE DOE, THE</v>
      </c>
      <c r="F135" s="88">
        <f ca="1">INDIRECT("PREMIERE!X38")</f>
        <v>83</v>
      </c>
      <c r="G135" s="67" t="str">
        <f ca="1">PREMIERE!$Y$38</f>
        <v>01:25</v>
      </c>
      <c r="H135" s="131">
        <f ca="1">ACTION!$V$38</f>
        <v>0.96180555555555558</v>
      </c>
      <c r="I135" s="66" t="str">
        <f ca="1">INDIRECT("ACTION!W38")</f>
        <v>CYBERBULLY</v>
      </c>
      <c r="J135" s="66">
        <f ca="1">INDIRECT("ACTION!X38")</f>
        <v>62</v>
      </c>
      <c r="K135" s="67" t="str">
        <f ca="1">ACTION!$Y$38</f>
        <v>01:05</v>
      </c>
      <c r="L135" s="163">
        <f ca="1">FAMILY!$V$38</f>
        <v>0.96180555555555558</v>
      </c>
      <c r="M135" s="164" t="str">
        <f ca="1">INDIRECT("FAMILY!W38")</f>
        <v>BITE THE BULLET</v>
      </c>
      <c r="N135" s="165">
        <f ca="1">INDIRECT("FAMILY!X38")</f>
        <v>126</v>
      </c>
      <c r="O135" s="67" t="str">
        <f ca="1">FAMILY!$Y$38</f>
        <v>02:10</v>
      </c>
      <c r="P135" s="131">
        <f ca="1">DRAMA!$V$38</f>
        <v>0.92361111111111105</v>
      </c>
      <c r="Q135" s="66" t="str">
        <f ca="1">INDIRECT("DRAMA!W38")</f>
        <v>HURRICANE: THE BATTLE OF BRITAIN</v>
      </c>
      <c r="R135" s="88">
        <f ca="1">INDIRECT("DRAMA!X38")</f>
        <v>103</v>
      </c>
      <c r="S135" s="67" t="str">
        <f ca="1">DRAMA!$Y$38</f>
        <v>01:45</v>
      </c>
    </row>
    <row r="136" spans="2:19" x14ac:dyDescent="0.2">
      <c r="C136" s="76">
        <f>PREMIERE!$W$26</f>
        <v>43778</v>
      </c>
      <c r="D136" s="131">
        <f ca="1">PREMIERE!$V$39</f>
        <v>3.4722222222220989E-3</v>
      </c>
      <c r="E136" s="66" t="str">
        <f ca="1">INDIRECT("PREMIERE!W39")</f>
        <v>RECALL, THE</v>
      </c>
      <c r="F136" s="88">
        <f ca="1">INDIRECT("PREMIERE!X39")</f>
        <v>88</v>
      </c>
      <c r="G136" s="67" t="str">
        <f ca="1">PREMIERE!$Y$39</f>
        <v>01:30</v>
      </c>
      <c r="H136" s="131">
        <f ca="1">ACTION!$V$39</f>
        <v>6.9444444444444198E-3</v>
      </c>
      <c r="I136" s="214" t="str">
        <f ca="1">INDIRECT("ACTION!W39")</f>
        <v>HORNY HOUSEWIVES</v>
      </c>
      <c r="J136" s="214">
        <f ca="1">INDIRECT("ACTION!X39")</f>
        <v>136</v>
      </c>
      <c r="K136" s="67" t="str">
        <f ca="1">ACTION!$Y$39</f>
        <v>02:20</v>
      </c>
      <c r="L136" s="163">
        <f ca="1">FAMILY!$V$39</f>
        <v>5.2083333333333259E-2</v>
      </c>
      <c r="M136" s="164" t="str">
        <f ca="1">INDIRECT("FAMILY!W39")</f>
        <v>SIROCCO</v>
      </c>
      <c r="N136" s="165">
        <f ca="1">INDIRECT("FAMILY!X39")</f>
        <v>96</v>
      </c>
      <c r="O136" s="67" t="str">
        <f ca="1">FAMILY!$Y$39</f>
        <v>01:40</v>
      </c>
      <c r="P136" s="131">
        <f ca="1">DRAMA!$V$39</f>
        <v>0.99652777777777768</v>
      </c>
      <c r="Q136" s="66" t="str">
        <f ca="1">INDIRECT("DRAMA!W39")</f>
        <v>WELCOME TO NEW YORK</v>
      </c>
      <c r="R136" s="88">
        <f ca="1">INDIRECT("DRAMA!X39")</f>
        <v>121</v>
      </c>
      <c r="S136" s="67" t="str">
        <f ca="1">DRAMA!$Y$39</f>
        <v>02:05</v>
      </c>
    </row>
    <row r="137" spans="2:19" x14ac:dyDescent="0.2">
      <c r="C137" s="76">
        <f>PREMIERE!$W$26</f>
        <v>43778</v>
      </c>
      <c r="D137" s="131">
        <f ca="1">PREMIERE!$V$40</f>
        <v>6.5972222222222099E-2</v>
      </c>
      <c r="E137" s="66" t="str">
        <f ca="1">INDIRECT("PREMIERE!W40")</f>
        <v>FIRST KILL</v>
      </c>
      <c r="F137" s="88">
        <f ca="1">INDIRECT("PREMIERE!X40")</f>
        <v>98</v>
      </c>
      <c r="G137" s="67" t="str">
        <f ca="1">PREMIERE!$Y$40</f>
        <v>01:40</v>
      </c>
      <c r="H137" s="131">
        <f ca="1">ACTION!$V$40</f>
        <v>0.10416666666666664</v>
      </c>
      <c r="I137" s="214" t="str">
        <f ca="1">INDIRECT("ACTION!W40")</f>
        <v>GET WET</v>
      </c>
      <c r="J137" s="214">
        <f ca="1">INDIRECT("ACTION!X40")</f>
        <v>119</v>
      </c>
      <c r="K137" s="67" t="str">
        <f ca="1">ACTION!$Y$40</f>
        <v>02:00</v>
      </c>
      <c r="L137" s="163">
        <f ca="1">FAMILY!$V$40</f>
        <v>0.12152777777777769</v>
      </c>
      <c r="M137" s="164" t="str">
        <f ca="1">INDIRECT("FAMILY!W40")</f>
        <v>SINBAD AND THE EYE OF THE TIGER</v>
      </c>
      <c r="N137" s="165">
        <f ca="1">INDIRECT("FAMILY!X40")</f>
        <v>109</v>
      </c>
      <c r="O137" s="67" t="str">
        <f ca="1">FAMILY!$Y$40</f>
        <v>01:50</v>
      </c>
      <c r="P137" s="131">
        <f ca="1">DRAMA!$V$40</f>
        <v>8.3333333333333259E-2</v>
      </c>
      <c r="Q137" s="66" t="str">
        <f ca="1">INDIRECT("DRAMA!W40")</f>
        <v>CHILD OF GOD</v>
      </c>
      <c r="R137" s="88">
        <f ca="1">INDIRECT("DRAMA!X40")</f>
        <v>101</v>
      </c>
      <c r="S137" s="67" t="str">
        <f ca="1">DRAMA!$Y$40</f>
        <v>01:45</v>
      </c>
    </row>
    <row r="138" spans="2:19" x14ac:dyDescent="0.2">
      <c r="C138" s="76">
        <f>PREMIERE!$W$26</f>
        <v>43778</v>
      </c>
      <c r="D138" s="131">
        <f ca="1">PREMIERE!$V$41</f>
        <v>0.13541666666666652</v>
      </c>
      <c r="E138" s="66" t="str">
        <f ca="1">INDIRECT("PREMIERE!W41")</f>
        <v>MARY REILLY</v>
      </c>
      <c r="F138" s="88">
        <f ca="1">INDIRECT("PREMIERE!X41")</f>
        <v>104</v>
      </c>
      <c r="G138" s="67" t="str">
        <f ca="1">PREMIERE!$Y$41</f>
        <v>01:45</v>
      </c>
      <c r="H138" s="131">
        <f ca="1">ACTION!$V$41</f>
        <v>0.18749999999999997</v>
      </c>
      <c r="I138" s="66" t="str">
        <f ca="1">INDIRECT("ACTION!W41")</f>
        <v>MAJOR DUNDEE</v>
      </c>
      <c r="J138" s="66">
        <f ca="1">INDIRECT("ACTION!X41")</f>
        <v>118</v>
      </c>
      <c r="K138" s="67" t="str">
        <f ca="1">ACTION!$Y$41</f>
        <v>02:00</v>
      </c>
      <c r="L138" s="163">
        <f ca="1">FAMILY!$V$41</f>
        <v>0.19791666666666657</v>
      </c>
      <c r="M138" s="164" t="str">
        <f ca="1">INDIRECT("FAMILY!W41")</f>
        <v>LOST HORIZON (1973)</v>
      </c>
      <c r="N138" s="165">
        <f ca="1">INDIRECT("FAMILY!X41")</f>
        <v>133</v>
      </c>
      <c r="O138" s="67" t="str">
        <f ca="1">FAMILY!$Y$41</f>
        <v>02:15</v>
      </c>
      <c r="P138" s="131">
        <f ca="1">DRAMA!$V$41</f>
        <v>0.15624999999999994</v>
      </c>
      <c r="Q138" s="66" t="str">
        <f ca="1">INDIRECT("DRAMA!W41")</f>
        <v>KINO CARAVAN</v>
      </c>
      <c r="R138" s="88">
        <f ca="1">INDIRECT("DRAMA!X41")</f>
        <v>93</v>
      </c>
      <c r="S138" s="67" t="str">
        <f ca="1">DRAMA!$Y$41</f>
        <v>01:35</v>
      </c>
    </row>
    <row r="139" spans="2:19" ht="13.5" thickBot="1" x14ac:dyDescent="0.25">
      <c r="B139" s="70"/>
      <c r="C139" s="74">
        <f>PREMIERE!$W$26</f>
        <v>43778</v>
      </c>
      <c r="D139" s="130">
        <f ca="1">PREMIERE!$V$42</f>
        <v>0.2083333333333332</v>
      </c>
      <c r="E139" s="63" t="str">
        <f ca="1">INDIRECT("PREMIERE!W42")</f>
        <v>DARK CRIMES</v>
      </c>
      <c r="F139" s="87">
        <f ca="1">INDIRECT("PREMIERE!X42")</f>
        <v>89</v>
      </c>
      <c r="G139" s="67" t="str">
        <f ca="1">PREMIERE!$Y$42</f>
        <v>01:30</v>
      </c>
      <c r="H139" s="130">
        <f ca="1">ACTION!$V$42</f>
        <v>0.27083333333333331</v>
      </c>
      <c r="I139" s="63">
        <f ca="1">INDIRECT("ACTION!W42")</f>
        <v>0</v>
      </c>
      <c r="J139" s="63">
        <f ca="1">INDIRECT("ACTION!X42")</f>
        <v>0</v>
      </c>
      <c r="K139" s="67" t="str">
        <f ca="1">ACTION!$Y$42</f>
        <v>00:00</v>
      </c>
      <c r="L139" s="167">
        <f ca="1">FAMILY!$V$42</f>
        <v>0.29166666666666657</v>
      </c>
      <c r="M139" s="168">
        <f ca="1">INDIRECT("FAMILY!W42")</f>
        <v>0</v>
      </c>
      <c r="N139" s="169">
        <f ca="1">INDIRECT("FAMILY!X42")</f>
        <v>0</v>
      </c>
      <c r="O139" s="67" t="str">
        <f ca="1">FAMILY!$Y$42</f>
        <v>00:00</v>
      </c>
      <c r="P139" s="130">
        <f ca="1">DRAMA!$V$42</f>
        <v>0.22222222222222215</v>
      </c>
      <c r="Q139" s="63" t="str">
        <f ca="1">INDIRECT("DRAMA!W42")</f>
        <v>VANIGLIA E CIOCCOLATO</v>
      </c>
      <c r="R139" s="87">
        <f ca="1">INDIRECT("DRAMA!X42")</f>
        <v>99</v>
      </c>
      <c r="S139" s="67" t="str">
        <f ca="1">DRAMA!$Y$42</f>
        <v>01:40</v>
      </c>
    </row>
    <row r="140" spans="2:19" x14ac:dyDescent="0.2">
      <c r="B140" s="50" t="s">
        <v>6</v>
      </c>
      <c r="C140" s="76">
        <f>PREMIERE!$AA$26</f>
        <v>43779</v>
      </c>
      <c r="D140" s="131">
        <f ca="1">PREMIERE!$Z$28</f>
        <v>0.27083333333333326</v>
      </c>
      <c r="E140" s="66" t="str">
        <f ca="1">INDIRECT("PREMIERE!AA28")</f>
        <v>BEYOND THE SKY</v>
      </c>
      <c r="F140" s="88">
        <f ca="1">INDIRECT("PREMIERE!AB28")</f>
        <v>81</v>
      </c>
      <c r="G140" s="67" t="str">
        <f ca="1">PREMIERE!$AC$28</f>
        <v>01:25</v>
      </c>
      <c r="H140" s="131">
        <f ca="1">ACTION!$Z$28</f>
        <v>0.27083333333333348</v>
      </c>
      <c r="I140" s="66" t="str">
        <f ca="1">INDIRECT("ACTION!AA28")</f>
        <v>PERFECT GUY, THE</v>
      </c>
      <c r="J140" s="66">
        <f ca="1">INDIRECT("ACTION!AB28")</f>
        <v>96</v>
      </c>
      <c r="K140" s="67" t="str">
        <f ca="1">ACTION!$AC$28</f>
        <v>01:40</v>
      </c>
      <c r="L140" s="163">
        <f ca="1">FAMILY!$Z$28</f>
        <v>0.2916666666666668</v>
      </c>
      <c r="M140" s="164" t="str">
        <f ca="1">INDIRECT("FAMILY!AA28")</f>
        <v>IDEAL HOME</v>
      </c>
      <c r="N140" s="165">
        <f ca="1">INDIRECT("FAMILY!AB28")</f>
        <v>88</v>
      </c>
      <c r="O140" s="67" t="str">
        <f ca="1">FAMILY!$AC$28</f>
        <v>01:30</v>
      </c>
      <c r="P140" s="131">
        <f ca="1">DRAMA!$Z$28</f>
        <v>0.29166666666666663</v>
      </c>
      <c r="Q140" s="66">
        <f ca="1">INDIRECT("DRAMA!AA28")</f>
        <v>0</v>
      </c>
      <c r="R140" s="88">
        <f ca="1">INDIRECT("DRAMA!AB28")</f>
        <v>0</v>
      </c>
      <c r="S140" s="67" t="str">
        <f ca="1">DRAMA!$AC$28</f>
        <v>00:00</v>
      </c>
    </row>
    <row r="141" spans="2:19" x14ac:dyDescent="0.2">
      <c r="C141" s="76">
        <f>PREMIERE!$AA$26</f>
        <v>43779</v>
      </c>
      <c r="D141" s="131">
        <f ca="1">PREMIERE!$Z$29</f>
        <v>0.32986111111111105</v>
      </c>
      <c r="E141" s="66" t="str">
        <f ca="1">INDIRECT("PREMIERE!AA29")</f>
        <v>GLOVES OFF</v>
      </c>
      <c r="F141" s="88">
        <f ca="1">INDIRECT("PREMIERE!AB29")</f>
        <v>92</v>
      </c>
      <c r="G141" s="67" t="str">
        <f ca="1">PREMIERE!$AC$29</f>
        <v>01:35</v>
      </c>
      <c r="H141" s="131">
        <f ca="1">ACTION!$Z$29</f>
        <v>0.3402777777777779</v>
      </c>
      <c r="I141" s="66" t="str">
        <f ca="1">INDIRECT("ACTION!AA29")</f>
        <v>TEXAS CHAINSAW MASSACRE: THE NEXT GENERATION</v>
      </c>
      <c r="J141" s="66">
        <f ca="1">INDIRECT("ACTION!AB29")</f>
        <v>84</v>
      </c>
      <c r="K141" s="67" t="str">
        <f ca="1">ACTION!$AC$29</f>
        <v>01:25</v>
      </c>
      <c r="L141" s="163">
        <f ca="1">FAMILY!$Z$29</f>
        <v>0.3541666666666668</v>
      </c>
      <c r="M141" s="164" t="str">
        <f ca="1">INDIRECT("FAMILY!AA29")</f>
        <v>321 FRANKIE GO BOOM</v>
      </c>
      <c r="N141" s="165">
        <f ca="1">INDIRECT("FAMILY!AB29")</f>
        <v>86</v>
      </c>
      <c r="O141" s="67" t="str">
        <f ca="1">FAMILY!$AC$29</f>
        <v>01:30</v>
      </c>
      <c r="P141" s="131">
        <f ca="1">DRAMA!$Z$29</f>
        <v>0.29166666666666663</v>
      </c>
      <c r="Q141" s="66" t="str">
        <f ca="1">INDIRECT("DRAMA!AA29")</f>
        <v>GOOD MORNING HEARTACHE</v>
      </c>
      <c r="R141" s="88">
        <f ca="1">INDIRECT("DRAMA!AB29")</f>
        <v>93</v>
      </c>
      <c r="S141" s="67" t="str">
        <f ca="1">DRAMA!$AC$29</f>
        <v>01:35</v>
      </c>
    </row>
    <row r="142" spans="2:19" x14ac:dyDescent="0.2">
      <c r="C142" s="76">
        <f>PREMIERE!$AA$26</f>
        <v>43779</v>
      </c>
      <c r="D142" s="131">
        <f ca="1">PREMIERE!$Z$30</f>
        <v>0.39583333333333326</v>
      </c>
      <c r="E142" s="66" t="str">
        <f ca="1">INDIRECT("PREMIERE!AA30")</f>
        <v>WAR FLOWERS</v>
      </c>
      <c r="F142" s="88">
        <f ca="1">INDIRECT("PREMIERE!AB30")</f>
        <v>96</v>
      </c>
      <c r="G142" s="67" t="str">
        <f ca="1">PREMIERE!$AC$30</f>
        <v>01:40</v>
      </c>
      <c r="H142" s="131">
        <f ca="1">ACTION!$Z$30</f>
        <v>0.39930555555555569</v>
      </c>
      <c r="I142" s="66" t="str">
        <f ca="1">INDIRECT("ACTION!AA30")</f>
        <v>EYES OF LAURA MARS, THE (1978)</v>
      </c>
      <c r="J142" s="66">
        <f ca="1">INDIRECT("ACTION!AB30")</f>
        <v>101</v>
      </c>
      <c r="K142" s="67" t="str">
        <f ca="1">ACTION!$AC$30</f>
        <v>01:45</v>
      </c>
      <c r="L142" s="163">
        <f ca="1">FAMILY!$Z$30</f>
        <v>0.4166666666666668</v>
      </c>
      <c r="M142" s="164" t="str">
        <f ca="1">INDIRECT("FAMILY!AA30")</f>
        <v>PREGGOLAND</v>
      </c>
      <c r="N142" s="165">
        <f ca="1">INDIRECT("FAMILY!AB30")</f>
        <v>106</v>
      </c>
      <c r="O142" s="67" t="str">
        <f ca="1">FAMILY!$AC$30</f>
        <v>01:50</v>
      </c>
      <c r="P142" s="131">
        <f ca="1">DRAMA!$Z$30</f>
        <v>0.35763888888888884</v>
      </c>
      <c r="Q142" s="66" t="str">
        <f ca="1">INDIRECT("DRAMA!AA30")</f>
        <v>NO ONE CAN BRUSH MY HAIR LIKE THE WIND</v>
      </c>
      <c r="R142" s="88">
        <f ca="1">INDIRECT("DRAMA!AB30")</f>
        <v>91</v>
      </c>
      <c r="S142" s="67" t="str">
        <f ca="1">DRAMA!$AC$30</f>
        <v>01:35</v>
      </c>
    </row>
    <row r="143" spans="2:19" x14ac:dyDescent="0.2">
      <c r="C143" s="76">
        <f>PREMIERE!$AA$26</f>
        <v>43779</v>
      </c>
      <c r="D143" s="131">
        <f ca="1">PREMIERE!$Z$31</f>
        <v>0.46527777777777768</v>
      </c>
      <c r="E143" s="66" t="str">
        <f ca="1">INDIRECT("PREMIERE!AA31")</f>
        <v>HOW I GOT LOST</v>
      </c>
      <c r="F143" s="88">
        <f ca="1">INDIRECT("PREMIERE!AB31")</f>
        <v>86</v>
      </c>
      <c r="G143" s="67" t="str">
        <f ca="1">PREMIERE!$AC$31</f>
        <v>01:30</v>
      </c>
      <c r="H143" s="131">
        <f ca="1">ACTION!$Z$31</f>
        <v>0.47222222222222238</v>
      </c>
      <c r="I143" s="66" t="str">
        <f ca="1">INDIRECT("ACTION!AA31")</f>
        <v>TOURIST, THE</v>
      </c>
      <c r="J143" s="66">
        <f ca="1">INDIRECT("ACTION!AB31")</f>
        <v>101</v>
      </c>
      <c r="K143" s="67" t="str">
        <f ca="1">ACTION!$AC$31</f>
        <v>01:45</v>
      </c>
      <c r="L143" s="163">
        <f ca="1">FAMILY!$Z$31</f>
        <v>0.49305555555555569</v>
      </c>
      <c r="M143" s="164" t="str">
        <f ca="1">INDIRECT("FAMILY!AA31")</f>
        <v>BETTER HALF, THE</v>
      </c>
      <c r="N143" s="165">
        <f ca="1">INDIRECT("FAMILY!AB31")</f>
        <v>92</v>
      </c>
      <c r="O143" s="67" t="str">
        <f ca="1">FAMILY!$AC$31</f>
        <v>01:35</v>
      </c>
      <c r="P143" s="131">
        <f ca="1">DRAMA!$Z$31</f>
        <v>0.42361111111111105</v>
      </c>
      <c r="Q143" s="66" t="str">
        <f ca="1">INDIRECT("DRAMA!AA31")</f>
        <v>UPSIDE DOWN</v>
      </c>
      <c r="R143" s="88">
        <f ca="1">INDIRECT("DRAMA!AB31")</f>
        <v>106</v>
      </c>
      <c r="S143" s="67" t="str">
        <f ca="1">DRAMA!$AC$31</f>
        <v>01:50</v>
      </c>
    </row>
    <row r="144" spans="2:19" x14ac:dyDescent="0.2">
      <c r="C144" s="76">
        <f>PREMIERE!$AA$26</f>
        <v>43779</v>
      </c>
      <c r="D144" s="131">
        <f ca="1">PREMIERE!$Z$32</f>
        <v>0.52777777777777768</v>
      </c>
      <c r="E144" s="66" t="str">
        <f ca="1">INDIRECT("PREMIERE!AA32")</f>
        <v>CODE NAME: THE CLEANER</v>
      </c>
      <c r="F144" s="88">
        <f ca="1">INDIRECT("PREMIERE!AB32")</f>
        <v>88</v>
      </c>
      <c r="G144" s="67" t="str">
        <f ca="1">PREMIERE!$AC$32</f>
        <v>01:30</v>
      </c>
      <c r="H144" s="131">
        <f ca="1">ACTION!$Z$32</f>
        <v>0.54513888888888906</v>
      </c>
      <c r="I144" s="66" t="str">
        <f ca="1">INDIRECT("ACTION!AA32")</f>
        <v>MONEY TRAIN</v>
      </c>
      <c r="J144" s="66">
        <f ca="1">INDIRECT("ACTION!AB32")</f>
        <v>106</v>
      </c>
      <c r="K144" s="67" t="str">
        <f ca="1">ACTION!$AC$32</f>
        <v>01:50</v>
      </c>
      <c r="L144" s="163">
        <f ca="1">FAMILY!$Z$32</f>
        <v>0.5590277777777779</v>
      </c>
      <c r="M144" s="164" t="str">
        <f ca="1">INDIRECT("FAMILY!AA32")</f>
        <v>ARTHUR &amp; CLAIRE</v>
      </c>
      <c r="N144" s="165">
        <f ca="1">INDIRECT("FAMILY!AB32")</f>
        <v>96</v>
      </c>
      <c r="O144" s="67" t="str">
        <f ca="1">FAMILY!$AC$32</f>
        <v>01:40</v>
      </c>
      <c r="P144" s="131">
        <f ca="1">DRAMA!$Z$32</f>
        <v>0.49999999999999994</v>
      </c>
      <c r="Q144" s="66" t="str">
        <f ca="1">INDIRECT("DRAMA!AA32")</f>
        <v>INSIDE LLEWYN DAVIS</v>
      </c>
      <c r="R144" s="88">
        <f ca="1">INDIRECT("DRAMA!AB32")</f>
        <v>101</v>
      </c>
      <c r="S144" s="67" t="str">
        <f ca="1">DRAMA!$AC$32</f>
        <v>01:45</v>
      </c>
    </row>
    <row r="145" spans="1:19" x14ac:dyDescent="0.2">
      <c r="C145" s="76">
        <f>PREMIERE!$AA$26</f>
        <v>43779</v>
      </c>
      <c r="D145" s="131">
        <f ca="1">PREMIERE!$Z$33</f>
        <v>0.59027777777777768</v>
      </c>
      <c r="E145" s="66" t="str">
        <f ca="1">INDIRECT("PREMIERE!AA33")</f>
        <v>CITIZEN JANE</v>
      </c>
      <c r="F145" s="88">
        <f ca="1">INDIRECT("PREMIERE!AB33")</f>
        <v>86</v>
      </c>
      <c r="G145" s="67" t="str">
        <f ca="1">PREMIERE!$AC$33</f>
        <v>01:30</v>
      </c>
      <c r="H145" s="131">
        <f ca="1">ACTION!$Z$33</f>
        <v>0.6215277777777779</v>
      </c>
      <c r="I145" s="66" t="str">
        <f ca="1">INDIRECT("ACTION!AA33")</f>
        <v>STRIKING DISTANCE</v>
      </c>
      <c r="J145" s="66">
        <f ca="1">INDIRECT("ACTION!AB33")</f>
        <v>98</v>
      </c>
      <c r="K145" s="67" t="str">
        <f ca="1">ACTION!$AC$33</f>
        <v>01:40</v>
      </c>
      <c r="L145" s="163">
        <f ca="1">FAMILY!$Z$33</f>
        <v>0.62847222222222232</v>
      </c>
      <c r="M145" s="164" t="str">
        <f ca="1">INDIRECT("FAMILY!AA33")</f>
        <v>ANGRIEST MAN IN BROOKLYN, THE</v>
      </c>
      <c r="N145" s="165">
        <f ca="1">INDIRECT("FAMILY!AB33")</f>
        <v>81</v>
      </c>
      <c r="O145" s="67" t="str">
        <f ca="1">FAMILY!$AC$33</f>
        <v>01:25</v>
      </c>
      <c r="P145" s="131">
        <f ca="1">DRAMA!$Z$33</f>
        <v>0.57291666666666663</v>
      </c>
      <c r="Q145" s="66" t="str">
        <f ca="1">INDIRECT("DRAMA!AA33")</f>
        <v>KRAMER VS. KRAMER (1979)</v>
      </c>
      <c r="R145" s="88">
        <f ca="1">INDIRECT("DRAMA!AB33")</f>
        <v>101</v>
      </c>
      <c r="S145" s="67" t="str">
        <f ca="1">DRAMA!$AC$33</f>
        <v>01:45</v>
      </c>
    </row>
    <row r="146" spans="1:19" x14ac:dyDescent="0.2">
      <c r="C146" s="76">
        <f>PREMIERE!$AA$26</f>
        <v>43779</v>
      </c>
      <c r="D146" s="131">
        <f ca="1">PREMIERE!$Z$34</f>
        <v>0.65277777777777768</v>
      </c>
      <c r="E146" s="66" t="str">
        <f ca="1">INDIRECT("PREMIERE!AA34")</f>
        <v>REMEMBRANCE</v>
      </c>
      <c r="F146" s="88">
        <f ca="1">INDIRECT("PREMIERE!AB34")</f>
        <v>107</v>
      </c>
      <c r="G146" s="67" t="str">
        <f ca="1">PREMIERE!$AC$34</f>
        <v>01:50</v>
      </c>
      <c r="H146" s="131">
        <f ca="1">ACTION!$Z$34</f>
        <v>0.69097222222222232</v>
      </c>
      <c r="I146" s="66" t="str">
        <f ca="1">INDIRECT("ACTION!AA34")</f>
        <v>STREET FIGHTER (1994)</v>
      </c>
      <c r="J146" s="66">
        <f ca="1">INDIRECT("ACTION!AB34")</f>
        <v>98</v>
      </c>
      <c r="K146" s="67" t="str">
        <f ca="1">ACTION!$AC$34</f>
        <v>01:40</v>
      </c>
      <c r="L146" s="163">
        <f ca="1">FAMILY!$Z$34</f>
        <v>0.68750000000000011</v>
      </c>
      <c r="M146" s="164" t="str">
        <f ca="1">INDIRECT("FAMILY!AA34")</f>
        <v>LA CH'TITE FAMILLE</v>
      </c>
      <c r="N146" s="165">
        <f ca="1">INDIRECT("FAMILY!AB34")</f>
        <v>103</v>
      </c>
      <c r="O146" s="67" t="str">
        <f ca="1">FAMILY!$AC$34</f>
        <v>01:45</v>
      </c>
      <c r="P146" s="131">
        <f ca="1">DRAMA!$Z$34</f>
        <v>0.64583333333333326</v>
      </c>
      <c r="Q146" s="66" t="str">
        <f ca="1">INDIRECT("DRAMA!AA34")</f>
        <v>COMPANY YOU KEEP, THE</v>
      </c>
      <c r="R146" s="88">
        <f ca="1">INDIRECT("DRAMA!AB34")</f>
        <v>117</v>
      </c>
      <c r="S146" s="67" t="str">
        <f ca="1">DRAMA!$AC$34</f>
        <v>02:00</v>
      </c>
    </row>
    <row r="147" spans="1:19" x14ac:dyDescent="0.2">
      <c r="C147" s="76">
        <f>PREMIERE!$AA$26</f>
        <v>43779</v>
      </c>
      <c r="D147" s="131">
        <f ca="1">PREMIERE!$Z$35</f>
        <v>0.72916666666666663</v>
      </c>
      <c r="E147" s="66" t="str">
        <f ca="1">INDIRECT("PREMIERE!AA35")</f>
        <v>COMET</v>
      </c>
      <c r="F147" s="88">
        <f ca="1">INDIRECT("PREMIERE!AB35")</f>
        <v>88</v>
      </c>
      <c r="G147" s="67" t="str">
        <f ca="1">PREMIERE!$AC$35</f>
        <v>01:30</v>
      </c>
      <c r="H147" s="131">
        <f ca="1">ACTION!$Z$35</f>
        <v>0.76041666666666674</v>
      </c>
      <c r="I147" s="66" t="str">
        <f ca="1">INDIRECT("ACTION!AA35")</f>
        <v>CYBERBULLY</v>
      </c>
      <c r="J147" s="66">
        <f ca="1">INDIRECT("ACTION!AB35")</f>
        <v>62</v>
      </c>
      <c r="K147" s="67" t="str">
        <f ca="1">ACTION!$AC$35</f>
        <v>01:05</v>
      </c>
      <c r="L147" s="163">
        <f ca="1">FAMILY!$Z$35</f>
        <v>0.76041666666666674</v>
      </c>
      <c r="M147" s="164" t="str">
        <f ca="1">INDIRECT("FAMILY!AA35")</f>
        <v>BOOK CLUB</v>
      </c>
      <c r="N147" s="165">
        <f ca="1">INDIRECT("FAMILY!AB35")</f>
        <v>101</v>
      </c>
      <c r="O147" s="67" t="str">
        <f ca="1">FAMILY!$AC$35</f>
        <v>01:45</v>
      </c>
      <c r="P147" s="131">
        <f ca="1">DRAMA!$Z$35</f>
        <v>0.72916666666666663</v>
      </c>
      <c r="Q147" s="66" t="str">
        <f ca="1">INDIRECT("DRAMA!AA35")</f>
        <v>SPARRING</v>
      </c>
      <c r="R147" s="88">
        <f ca="1">INDIRECT("DRAMA!AB35")</f>
        <v>92</v>
      </c>
      <c r="S147" s="67" t="str">
        <f ca="1">DRAMA!$AC$35</f>
        <v>01:35</v>
      </c>
    </row>
    <row r="148" spans="1:19" x14ac:dyDescent="0.2">
      <c r="C148" s="76">
        <f>PREMIERE!$AA$26</f>
        <v>43779</v>
      </c>
      <c r="D148" s="131">
        <f ca="1">PREMIERE!$Z$36</f>
        <v>0.79166666666666663</v>
      </c>
      <c r="E148" s="66" t="str">
        <f ca="1">INDIRECT("PREMIERE!AA36")</f>
        <v>KID LIKE JAKE, A</v>
      </c>
      <c r="F148" s="88">
        <f ca="1">INDIRECT("PREMIERE!AB36")</f>
        <v>86</v>
      </c>
      <c r="G148" s="67" t="str">
        <f ca="1">PREMIERE!$AC$36</f>
        <v>01:30</v>
      </c>
      <c r="H148" s="131">
        <f ca="1">ACTION!$Z$36</f>
        <v>0.80555555555555558</v>
      </c>
      <c r="I148" s="66" t="str">
        <f ca="1">INDIRECT("ACTION!AA36")</f>
        <v>CARRIE (2013)</v>
      </c>
      <c r="J148" s="66">
        <f ca="1">INDIRECT("ACTION!AB36")</f>
        <v>96</v>
      </c>
      <c r="K148" s="67" t="str">
        <f ca="1">ACTION!$AC$36</f>
        <v>01:40</v>
      </c>
      <c r="L148" s="188">
        <f>FAMILY!$Z$36</f>
        <v>0.83333333333333337</v>
      </c>
      <c r="M148" s="112" t="str">
        <f ca="1">INDIRECT("FAMILY!AA36")</f>
        <v>KID CANNABIS</v>
      </c>
      <c r="N148" s="113">
        <f ca="1">INDIRECT("FAMILY!AB36")</f>
        <v>106</v>
      </c>
      <c r="O148" s="67" t="str">
        <f ca="1">FAMILY!$AC$36</f>
        <v>01:50</v>
      </c>
      <c r="P148" s="131">
        <f ca="1">DRAMA!$Z$36</f>
        <v>0.79513888888888884</v>
      </c>
      <c r="Q148" s="66" t="str">
        <f ca="1">INDIRECT("DRAMA!AA36")</f>
        <v>DOMESTIC</v>
      </c>
      <c r="R148" s="88">
        <f ca="1">INDIRECT("DRAMA!AB36")</f>
        <v>83</v>
      </c>
      <c r="S148" s="67" t="str">
        <f ca="1">DRAMA!$AC$36</f>
        <v>01:25</v>
      </c>
    </row>
    <row r="149" spans="1:19" x14ac:dyDescent="0.2">
      <c r="C149" s="80">
        <f>PREMIERE!$AA$26</f>
        <v>43779</v>
      </c>
      <c r="D149" s="133">
        <f>PREMIERE!$Z$37</f>
        <v>0.85416666666666663</v>
      </c>
      <c r="E149" s="79" t="str">
        <f ca="1">INDIRECT("PREMIERE!AA37")</f>
        <v>SEX TAPE (10)</v>
      </c>
      <c r="F149" s="90">
        <f ca="1">INDIRECT("PREMIERE!AB37")</f>
        <v>94</v>
      </c>
      <c r="G149" s="67" t="str">
        <f ca="1">PREMIERE!$AC$37</f>
        <v>01:35</v>
      </c>
      <c r="H149" s="141">
        <f>ACTION!$Z$37</f>
        <v>0.875</v>
      </c>
      <c r="I149" s="102" t="str">
        <f ca="1">INDIRECT("ACTION!AA37")</f>
        <v>TERMINAL</v>
      </c>
      <c r="J149" s="102">
        <f ca="1">INDIRECT("ACTION!AB37")</f>
        <v>92</v>
      </c>
      <c r="K149" s="67" t="str">
        <f ca="1">ACTION!$AC$37</f>
        <v>01:35</v>
      </c>
      <c r="L149" s="163">
        <f ca="1">FAMILY!$Z$37</f>
        <v>0.90972222222222232</v>
      </c>
      <c r="M149" s="164" t="str">
        <f ca="1">INDIRECT("FAMILY!AA37")</f>
        <v>LOOSIES</v>
      </c>
      <c r="N149" s="165">
        <f ca="1">INDIRECT("FAMILY!AB37")</f>
        <v>86</v>
      </c>
      <c r="O149" s="67" t="str">
        <f ca="1">FAMILY!$AC$37</f>
        <v>01:30</v>
      </c>
      <c r="P149" s="136">
        <f>DRAMA!$Z$37</f>
        <v>0.85416666666666663</v>
      </c>
      <c r="Q149" s="122" t="str">
        <f ca="1">INDIRECT("DRAMA!AA37")</f>
        <v>BRAM STOKER'S DRACULA</v>
      </c>
      <c r="R149" s="123">
        <f ca="1">INDIRECT("DRAMA!AB37")</f>
        <v>123</v>
      </c>
      <c r="S149" s="67" t="str">
        <f ca="1">DRAMA!$AC$37</f>
        <v>02:05</v>
      </c>
    </row>
    <row r="150" spans="1:19" x14ac:dyDescent="0.2">
      <c r="C150" s="76">
        <f>PREMIERE!$AA$26</f>
        <v>43779</v>
      </c>
      <c r="D150" s="131">
        <f ca="1">PREMIERE!$Z$38</f>
        <v>0.92013888888888884</v>
      </c>
      <c r="E150" s="66" t="str">
        <f ca="1">INDIRECT("PREMIERE!AA38")</f>
        <v>REDIRECTED</v>
      </c>
      <c r="F150" s="88">
        <f ca="1">INDIRECT("PREMIERE!AB38")</f>
        <v>96</v>
      </c>
      <c r="G150" s="67" t="str">
        <f ca="1">PREMIERE!$AC$38</f>
        <v>01:40</v>
      </c>
      <c r="H150" s="131">
        <f ca="1">ACTION!$Z$38</f>
        <v>0.94097222222222221</v>
      </c>
      <c r="I150" s="66" t="str">
        <f ca="1">INDIRECT("ACTION!AA38")</f>
        <v>RENEGADES</v>
      </c>
      <c r="J150" s="66">
        <f ca="1">INDIRECT("ACTION!AB38")</f>
        <v>102</v>
      </c>
      <c r="K150" s="67" t="str">
        <f ca="1">ACTION!$AC$38</f>
        <v>01:45</v>
      </c>
      <c r="L150" s="163">
        <f ca="1">FAMILY!$Z$38</f>
        <v>0.97222222222222232</v>
      </c>
      <c r="M150" s="164" t="str">
        <f ca="1">INDIRECT("FAMILY!AA38")</f>
        <v>SEX TAPE (10)</v>
      </c>
      <c r="N150" s="165">
        <f ca="1">INDIRECT("FAMILY!AB38")</f>
        <v>94</v>
      </c>
      <c r="O150" s="67" t="str">
        <f ca="1">FAMILY!$AC$38</f>
        <v>01:35</v>
      </c>
      <c r="P150" s="131">
        <f ca="1">DRAMA!$Z$38</f>
        <v>0.94097222222222221</v>
      </c>
      <c r="Q150" s="66" t="str">
        <f ca="1">INDIRECT("DRAMA!AA38")</f>
        <v>BUGSY</v>
      </c>
      <c r="R150" s="88">
        <f ca="1">INDIRECT("DRAMA!AB38")</f>
        <v>131</v>
      </c>
      <c r="S150" s="67" t="str">
        <f ca="1">DRAMA!$AC$38</f>
        <v>02:15</v>
      </c>
    </row>
    <row r="151" spans="1:19" x14ac:dyDescent="0.2">
      <c r="C151" s="76">
        <f>PREMIERE!$AA$26</f>
        <v>43779</v>
      </c>
      <c r="D151" s="131">
        <f ca="1">PREMIERE!$Z$39</f>
        <v>0.98958333333333326</v>
      </c>
      <c r="E151" s="66" t="str">
        <f ca="1">INDIRECT("PREMIERE!AA39")</f>
        <v>SPY WHO DUMPED ME, THE</v>
      </c>
      <c r="F151" s="88">
        <f ca="1">INDIRECT("PREMIERE!AB39")</f>
        <v>113</v>
      </c>
      <c r="G151" s="67" t="str">
        <f ca="1">PREMIERE!$AC$39</f>
        <v>01:55</v>
      </c>
      <c r="H151" s="131">
        <f ca="1">ACTION!$Z$39</f>
        <v>1.388888888888884E-2</v>
      </c>
      <c r="I151" s="214" t="str">
        <f ca="1">INDIRECT("ACTION!AA39")</f>
        <v>SEX ADDICTED</v>
      </c>
      <c r="J151" s="214">
        <f ca="1">INDIRECT("ACTION!AB39")</f>
        <v>121</v>
      </c>
      <c r="K151" s="67" t="str">
        <f ca="1">ACTION!$AC$39</f>
        <v>02:05</v>
      </c>
      <c r="L151" s="163">
        <f ca="1">FAMILY!$Z$39</f>
        <v>3.8194444444444642E-2</v>
      </c>
      <c r="M151" s="164" t="str">
        <f ca="1">INDIRECT("FAMILY!AA39")</f>
        <v>FUN WITH DICK AND JANE (1977)</v>
      </c>
      <c r="N151" s="165">
        <f ca="1">INDIRECT("FAMILY!AB39")</f>
        <v>92</v>
      </c>
      <c r="O151" s="67" t="str">
        <f ca="1">FAMILY!$AC$39</f>
        <v>01:35</v>
      </c>
      <c r="P151" s="131">
        <f ca="1">DRAMA!$Z$39</f>
        <v>3.4722222222222321E-2</v>
      </c>
      <c r="Q151" s="66" t="str">
        <f ca="1">INDIRECT("DRAMA!AA39")</f>
        <v>AGNUS DEI</v>
      </c>
      <c r="R151" s="88">
        <f ca="1">INDIRECT("DRAMA!AB39")</f>
        <v>108</v>
      </c>
      <c r="S151" s="67" t="str">
        <f ca="1">DRAMA!$AC$39</f>
        <v>01:50</v>
      </c>
    </row>
    <row r="152" spans="1:19" x14ac:dyDescent="0.2">
      <c r="C152" s="76">
        <f>PREMIERE!$AA$26</f>
        <v>43779</v>
      </c>
      <c r="D152" s="131">
        <f ca="1">PREMIERE!$Z$40</f>
        <v>6.944444444444442E-2</v>
      </c>
      <c r="E152" s="66" t="str">
        <f ca="1">INDIRECT("PREMIERE!AA40")</f>
        <v>ALL THE DEVIL'S MEN</v>
      </c>
      <c r="F152" s="88">
        <f ca="1">INDIRECT("PREMIERE!AB40")</f>
        <v>96</v>
      </c>
      <c r="G152" s="67" t="str">
        <f ca="1">PREMIERE!$AC$40</f>
        <v>01:40</v>
      </c>
      <c r="H152" s="131">
        <f ca="1">ACTION!$Z$40</f>
        <v>0.10069444444444441</v>
      </c>
      <c r="I152" s="214" t="str">
        <f ca="1">INDIRECT("ACTION!AA40")</f>
        <v>CULT, THE</v>
      </c>
      <c r="J152" s="214">
        <f ca="1">INDIRECT("ACTION!AB40")</f>
        <v>137</v>
      </c>
      <c r="K152" s="67" t="str">
        <f ca="1">ACTION!$AC$40</f>
        <v>02:20</v>
      </c>
      <c r="L152" s="163">
        <f ca="1">FAMILY!$Z$40</f>
        <v>0.10416666666666687</v>
      </c>
      <c r="M152" s="164" t="str">
        <f ca="1">INDIRECT("FAMILY!AA40")</f>
        <v>BLACK BIRD, THE</v>
      </c>
      <c r="N152" s="165">
        <f ca="1">INDIRECT("FAMILY!AB40")</f>
        <v>96</v>
      </c>
      <c r="O152" s="67" t="str">
        <f ca="1">FAMILY!$AC$40</f>
        <v>01:40</v>
      </c>
      <c r="P152" s="131">
        <f ca="1">DRAMA!$Z$40</f>
        <v>0.11111111111111122</v>
      </c>
      <c r="Q152" s="66" t="str">
        <f ca="1">INDIRECT("DRAMA!AA40")</f>
        <v>PELLE THE CONQUEROR</v>
      </c>
      <c r="R152" s="88">
        <f ca="1">INDIRECT("DRAMA!AB40")</f>
        <v>144</v>
      </c>
      <c r="S152" s="67" t="str">
        <f ca="1">DRAMA!$AC$40</f>
        <v>02:25</v>
      </c>
    </row>
    <row r="153" spans="1:19" x14ac:dyDescent="0.2">
      <c r="C153" s="76">
        <f>PREMIERE!$AA$26</f>
        <v>43779</v>
      </c>
      <c r="D153" s="131">
        <f ca="1">PREMIERE!$Z$41</f>
        <v>0.13888888888888884</v>
      </c>
      <c r="E153" s="66" t="str">
        <f ca="1">INDIRECT("PREMIERE!AA41")</f>
        <v>BRAVEN</v>
      </c>
      <c r="F153" s="88">
        <f ca="1">INDIRECT("PREMIERE!AB41")</f>
        <v>91</v>
      </c>
      <c r="G153" s="67" t="str">
        <f ca="1">PREMIERE!$AC$41</f>
        <v>01:35</v>
      </c>
      <c r="H153" s="131">
        <f ca="1">ACTION!$Z$41</f>
        <v>0.19791666666666663</v>
      </c>
      <c r="I153" s="66" t="str">
        <f ca="1">INDIRECT("ACTION!AA41")</f>
        <v>EYES OF LAURA MARS, THE (1978)</v>
      </c>
      <c r="J153" s="66">
        <f ca="1">INDIRECT("ACTION!AB41")</f>
        <v>101</v>
      </c>
      <c r="K153" s="67" t="str">
        <f ca="1">ACTION!$AC$41</f>
        <v>01:45</v>
      </c>
      <c r="L153" s="163">
        <f ca="1">FAMILY!$Z$41</f>
        <v>0.1736111111111113</v>
      </c>
      <c r="M153" s="164" t="str">
        <f ca="1">INDIRECT("FAMILY!AA41")</f>
        <v>CONFESSIONS FROM A HOLIDAY CAMP</v>
      </c>
      <c r="N153" s="165">
        <f ca="1">INDIRECT("FAMILY!AB41")</f>
        <v>86</v>
      </c>
      <c r="O153" s="67" t="str">
        <f ca="1">FAMILY!$AC$41</f>
        <v>01:30</v>
      </c>
      <c r="P153" s="131">
        <f ca="1">DRAMA!$Z$41</f>
        <v>0.21180555555555564</v>
      </c>
      <c r="Q153" s="66" t="str">
        <f ca="1">INDIRECT("DRAMA!AA41")</f>
        <v>ARABIAN NIGHTS</v>
      </c>
      <c r="R153" s="88">
        <f ca="1">INDIRECT("DRAMA!AB41")</f>
        <v>111</v>
      </c>
      <c r="S153" s="67" t="str">
        <f ca="1">DRAMA!$AC$41</f>
        <v>01:55</v>
      </c>
    </row>
    <row r="154" spans="1:19" ht="13.5" thickBot="1" x14ac:dyDescent="0.25">
      <c r="B154" s="70"/>
      <c r="C154" s="82">
        <f>PREMIERE!$AA$26</f>
        <v>43779</v>
      </c>
      <c r="D154" s="134">
        <f ca="1">PREMIERE!$Z$42</f>
        <v>0.20486111111111105</v>
      </c>
      <c r="E154" s="83" t="str">
        <f ca="1">INDIRECT("PREMIERE!AA42")</f>
        <v>CON IS ON, THE</v>
      </c>
      <c r="F154" s="91">
        <f ca="1">INDIRECT("PREMIERE!AB42")</f>
        <v>92</v>
      </c>
      <c r="G154" s="67" t="str">
        <f ca="1">PREMIERE!$AC$42</f>
        <v>01:35</v>
      </c>
      <c r="H154" s="134">
        <f ca="1">ACTION!$Z$42</f>
        <v>0.27083333333333331</v>
      </c>
      <c r="I154" s="83">
        <f ca="1">INDIRECT("ACTION!AA42")</f>
        <v>0</v>
      </c>
      <c r="J154" s="83">
        <f ca="1">INDIRECT("ACTION!AB42")</f>
        <v>0</v>
      </c>
      <c r="K154" s="67" t="str">
        <f ca="1">ACTION!$AC$42</f>
        <v>00:00</v>
      </c>
      <c r="L154" s="173">
        <f ca="1">FAMILY!$Z$42</f>
        <v>0.2361111111111113</v>
      </c>
      <c r="M154" s="174" t="str">
        <f ca="1">INDIRECT("FAMILY!AA42")</f>
        <v>CASUAL ENCOUNTERS</v>
      </c>
      <c r="N154" s="175">
        <f ca="1">INDIRECT("FAMILY!AB42")</f>
        <v>76</v>
      </c>
      <c r="O154" s="67" t="str">
        <f ca="1">FAMILY!$AC$42</f>
        <v>01:20</v>
      </c>
      <c r="P154" s="134">
        <f ca="1">DRAMA!$Z$42</f>
        <v>0.29166666666666674</v>
      </c>
      <c r="Q154" s="83">
        <f ca="1">INDIRECT("DRAMA!AA42")</f>
        <v>0</v>
      </c>
      <c r="R154" s="91">
        <f ca="1">INDIRECT("DRAMA!AB42")</f>
        <v>0</v>
      </c>
      <c r="S154" s="67" t="str">
        <f ca="1">DRAMA!$AC$42</f>
        <v>00:00</v>
      </c>
    </row>
    <row r="155" spans="1:19" x14ac:dyDescent="0.2">
      <c r="A155" s="52"/>
      <c r="B155" s="55" t="s">
        <v>1</v>
      </c>
      <c r="C155" s="81">
        <f>PREMIERE!$C$46</f>
        <v>43780</v>
      </c>
      <c r="D155" s="131">
        <f ca="1">PREMIERE!$B$48</f>
        <v>0.27083333333333337</v>
      </c>
      <c r="E155" s="66" t="str">
        <f ca="1">INDIRECT("PREMIERE!C48")</f>
        <v>ROAD WITHIN, THE</v>
      </c>
      <c r="F155" s="88">
        <f ca="1">INDIRECT("PREMIERE!D48")</f>
        <v>97</v>
      </c>
      <c r="G155" s="58" t="str">
        <f ca="1">PREMIERE!$E$48</f>
        <v>01:40</v>
      </c>
      <c r="H155" s="131">
        <f ca="1">ACTION!$B$48</f>
        <v>0.27083333333333337</v>
      </c>
      <c r="I155" s="66">
        <f ca="1">INDIRECT("ACTION!C48")</f>
        <v>0</v>
      </c>
      <c r="J155" s="66">
        <f ca="1">INDIRECT("ACTION!D48")</f>
        <v>0</v>
      </c>
      <c r="K155" s="58" t="str">
        <f ca="1">ACTION!$E$48</f>
        <v>00:00</v>
      </c>
      <c r="L155" s="163">
        <f ca="1">FAMILY!$B$48</f>
        <v>0.29166666666666674</v>
      </c>
      <c r="M155" s="164" t="str">
        <f ca="1">INDIRECT("FAMILY!C48")</f>
        <v xml:space="preserve">HARTENSTRAAT </v>
      </c>
      <c r="N155" s="165">
        <f ca="1">INDIRECT("FAMILY!D48")</f>
        <v>86</v>
      </c>
      <c r="O155" s="58" t="str">
        <f ca="1">FAMILY!$E$48</f>
        <v>01:30</v>
      </c>
      <c r="P155" s="131">
        <f ca="1">DRAMA!$B$48</f>
        <v>0.29166666666666663</v>
      </c>
      <c r="Q155" s="66">
        <f ca="1">INDIRECT("DRAMA!C48")</f>
        <v>0</v>
      </c>
      <c r="R155" s="88">
        <f ca="1">INDIRECT("DRAMA!D48")</f>
        <v>0</v>
      </c>
      <c r="S155" s="58" t="str">
        <f ca="1">DRAMA!$E$48</f>
        <v>00:00</v>
      </c>
    </row>
    <row r="156" spans="1:19" x14ac:dyDescent="0.2">
      <c r="A156" s="52"/>
      <c r="B156" s="55"/>
      <c r="C156" s="81">
        <f>PREMIERE!$C$46</f>
        <v>43780</v>
      </c>
      <c r="D156" s="131">
        <f ca="1">PREMIERE!$B$49</f>
        <v>0.34027777777777779</v>
      </c>
      <c r="E156" s="66" t="str">
        <f ca="1">INDIRECT("PREMIERE!C49")</f>
        <v>SANCTUARY</v>
      </c>
      <c r="F156" s="88">
        <f ca="1">INDIRECT("PREMIERE!D49")</f>
        <v>86</v>
      </c>
      <c r="G156" s="58" t="str">
        <f ca="1">PREMIERE!$E$49</f>
        <v>01:30</v>
      </c>
      <c r="H156" s="131">
        <f ca="1">ACTION!$B$49</f>
        <v>0.27083333333333337</v>
      </c>
      <c r="I156" s="66" t="str">
        <f ca="1">INDIRECT("ACTION!C49")</f>
        <v>NOWHERE TO RUN (1993)</v>
      </c>
      <c r="J156" s="66">
        <f ca="1">INDIRECT("ACTION!D49")</f>
        <v>91</v>
      </c>
      <c r="K156" s="58" t="str">
        <f ca="1">ACTION!$E$49</f>
        <v>01:35</v>
      </c>
      <c r="L156" s="163">
        <f ca="1">FAMILY!$B$49</f>
        <v>0.35416666666666674</v>
      </c>
      <c r="M156" s="164" t="str">
        <f ca="1">INDIRECT("FAMILY!C49")</f>
        <v>RAT RACE</v>
      </c>
      <c r="N156" s="165">
        <f ca="1">INDIRECT("FAMILY!D49")</f>
        <v>108</v>
      </c>
      <c r="O156" s="58" t="str">
        <f ca="1">FAMILY!$E$49</f>
        <v>01:50</v>
      </c>
      <c r="P156" s="131">
        <f ca="1">DRAMA!$B$49</f>
        <v>0.29166666666666663</v>
      </c>
      <c r="Q156" s="66">
        <f ca="1">INDIRECT("DRAMA!C49")</f>
        <v>0</v>
      </c>
      <c r="R156" s="88">
        <f ca="1">INDIRECT("DRAMA!D49")</f>
        <v>0</v>
      </c>
      <c r="S156" s="58" t="str">
        <f ca="1">DRAMA!$E$49</f>
        <v>00:00</v>
      </c>
    </row>
    <row r="157" spans="1:19" x14ac:dyDescent="0.2">
      <c r="A157" s="52"/>
      <c r="B157" s="55"/>
      <c r="C157" s="81">
        <f>PREMIERE!$C$46</f>
        <v>43780</v>
      </c>
      <c r="D157" s="131">
        <f ca="1">PREMIERE!$B$50</f>
        <v>0.40277777777777779</v>
      </c>
      <c r="E157" s="66" t="str">
        <f ca="1">INDIRECT("PREMIERE!C50")</f>
        <v>TWENTY TWENTY-FOUR</v>
      </c>
      <c r="F157" s="88">
        <f ca="1">INDIRECT("PREMIERE!D50")</f>
        <v>88</v>
      </c>
      <c r="G157" s="58" t="str">
        <f ca="1">PREMIERE!$E$50</f>
        <v>01:30</v>
      </c>
      <c r="H157" s="131">
        <f ca="1">ACTION!$B$50</f>
        <v>0.33680555555555558</v>
      </c>
      <c r="I157" s="66" t="str">
        <f ca="1">INDIRECT("ACTION!C50")</f>
        <v xml:space="preserve">HOMIES (NL) </v>
      </c>
      <c r="J157" s="66">
        <f ca="1">INDIRECT("ACTION!D50")</f>
        <v>97</v>
      </c>
      <c r="K157" s="58" t="str">
        <f ca="1">ACTION!$E$50</f>
        <v>01:40</v>
      </c>
      <c r="L157" s="163">
        <f ca="1">FAMILY!$B$50</f>
        <v>0.43055555555555564</v>
      </c>
      <c r="M157" s="164" t="str">
        <f ca="1">INDIRECT("FAMILY!C50")</f>
        <v>LOST AND FOUND (1979)</v>
      </c>
      <c r="N157" s="165">
        <f ca="1">INDIRECT("FAMILY!D50")</f>
        <v>102</v>
      </c>
      <c r="O157" s="58" t="str">
        <f ca="1">FAMILY!$E$50</f>
        <v>01:45</v>
      </c>
      <c r="P157" s="131">
        <f ca="1">DRAMA!$B$50</f>
        <v>0.29166666666666663</v>
      </c>
      <c r="Q157" s="66" t="str">
        <f ca="1">INDIRECT("DRAMA!C50")</f>
        <v>PLACE, THE</v>
      </c>
      <c r="R157" s="88">
        <f ca="1">INDIRECT("DRAMA!D50")</f>
        <v>102</v>
      </c>
      <c r="S157" s="58" t="str">
        <f ca="1">DRAMA!$E$50</f>
        <v>01:45</v>
      </c>
    </row>
    <row r="158" spans="1:19" x14ac:dyDescent="0.2">
      <c r="A158" s="52"/>
      <c r="B158" s="55"/>
      <c r="C158" s="81">
        <f>PREMIERE!$C$46</f>
        <v>43780</v>
      </c>
      <c r="D158" s="131">
        <f ca="1">PREMIERE!$B$51</f>
        <v>0.46527777777777779</v>
      </c>
      <c r="E158" s="66" t="str">
        <f ca="1">INDIRECT("PREMIERE!C51")</f>
        <v>WRECKERS</v>
      </c>
      <c r="F158" s="88">
        <f ca="1">INDIRECT("PREMIERE!D51")</f>
        <v>82</v>
      </c>
      <c r="G158" s="58" t="str">
        <f ca="1">PREMIERE!$E$51</f>
        <v>01:25</v>
      </c>
      <c r="H158" s="131">
        <f ca="1">ACTION!$B$51</f>
        <v>0.40625</v>
      </c>
      <c r="I158" s="66" t="str">
        <f ca="1">INDIRECT("ACTION!C51")</f>
        <v>2 GUNS (2013)</v>
      </c>
      <c r="J158" s="66">
        <f ca="1">INDIRECT("ACTION!D51")</f>
        <v>106</v>
      </c>
      <c r="K158" s="58" t="str">
        <f ca="1">ACTION!$E$51</f>
        <v>01:50</v>
      </c>
      <c r="L158" s="163">
        <f ca="1">FAMILY!$B$51</f>
        <v>0.50347222222222232</v>
      </c>
      <c r="M158" s="164" t="str">
        <f ca="1">INDIRECT("FAMILY!C51")</f>
        <v>BANDSLAM</v>
      </c>
      <c r="N158" s="165">
        <f ca="1">INDIRECT("FAMILY!D51")</f>
        <v>108</v>
      </c>
      <c r="O158" s="58" t="str">
        <f ca="1">FAMILY!$E$51</f>
        <v>01:50</v>
      </c>
      <c r="P158" s="131">
        <f ca="1">DRAMA!$B$51</f>
        <v>0.36458333333333331</v>
      </c>
      <c r="Q158" s="66" t="str">
        <f ca="1">INDIRECT("DRAMA!C51")</f>
        <v>ON CHESIL BEACH</v>
      </c>
      <c r="R158" s="88">
        <f ca="1">INDIRECT("DRAMA!D51")</f>
        <v>106</v>
      </c>
      <c r="S158" s="58" t="str">
        <f ca="1">DRAMA!$E$51</f>
        <v>01:50</v>
      </c>
    </row>
    <row r="159" spans="1:19" x14ac:dyDescent="0.2">
      <c r="A159" s="52"/>
      <c r="B159" s="55"/>
      <c r="C159" s="81">
        <f>PREMIERE!$C$46</f>
        <v>43780</v>
      </c>
      <c r="D159" s="131">
        <f ca="1">PREMIERE!$B$52</f>
        <v>0.52430555555555558</v>
      </c>
      <c r="E159" s="66" t="str">
        <f ca="1">INDIRECT("PREMIERE!C52")</f>
        <v>YOUTH IN OREGON</v>
      </c>
      <c r="F159" s="88">
        <f ca="1">INDIRECT("PREMIERE!D52")</f>
        <v>96</v>
      </c>
      <c r="G159" s="58" t="str">
        <f ca="1">PREMIERE!$E$52</f>
        <v>01:40</v>
      </c>
      <c r="H159" s="131">
        <f ca="1">ACTION!$B$52</f>
        <v>0.4826388888888889</v>
      </c>
      <c r="I159" s="66" t="str">
        <f ca="1">INDIRECT("ACTION!C52")</f>
        <v>NET, THE (1995)</v>
      </c>
      <c r="J159" s="66">
        <f ca="1">INDIRECT("ACTION!D52")</f>
        <v>111</v>
      </c>
      <c r="K159" s="58" t="str">
        <f ca="1">ACTION!$E$52</f>
        <v>01:55</v>
      </c>
      <c r="L159" s="163">
        <f ca="1">FAMILY!$B$52</f>
        <v>0.57986111111111116</v>
      </c>
      <c r="M159" s="164" t="str">
        <f ca="1">INDIRECT("FAMILY!C52")</f>
        <v xml:space="preserve">CASPER EN EMMA GAAN DE BERGEN IN </v>
      </c>
      <c r="N159" s="165">
        <f ca="1">INDIRECT("FAMILY!D52")</f>
        <v>81</v>
      </c>
      <c r="O159" s="58" t="str">
        <f ca="1">FAMILY!$E$52</f>
        <v>01:25</v>
      </c>
      <c r="P159" s="131">
        <f ca="1">DRAMA!$B$52</f>
        <v>0.44097222222222221</v>
      </c>
      <c r="Q159" s="66" t="str">
        <f ca="1">INDIRECT("DRAMA!C52")</f>
        <v>WOLF</v>
      </c>
      <c r="R159" s="88">
        <f ca="1">INDIRECT("DRAMA!D52")</f>
        <v>121</v>
      </c>
      <c r="S159" s="58" t="str">
        <f ca="1">DRAMA!$E$52</f>
        <v>02:05</v>
      </c>
    </row>
    <row r="160" spans="1:19" x14ac:dyDescent="0.2">
      <c r="A160" s="52"/>
      <c r="B160" s="55"/>
      <c r="C160" s="81">
        <f>PREMIERE!$C$46</f>
        <v>43780</v>
      </c>
      <c r="D160" s="131">
        <f ca="1">PREMIERE!$B$53</f>
        <v>0.59375</v>
      </c>
      <c r="E160" s="66" t="str">
        <f ca="1">INDIRECT("PREMIERE!C53")</f>
        <v>DJANGO</v>
      </c>
      <c r="F160" s="88">
        <f ca="1">INDIRECT("PREMIERE!D53")</f>
        <v>113</v>
      </c>
      <c r="G160" s="58" t="str">
        <f ca="1">PREMIERE!$E$53</f>
        <v>01:55</v>
      </c>
      <c r="H160" s="131">
        <f ca="1">ACTION!$B$53</f>
        <v>0.5625</v>
      </c>
      <c r="I160" s="66" t="str">
        <f ca="1">INDIRECT("ACTION!C53")</f>
        <v>CHAPPIE</v>
      </c>
      <c r="J160" s="66">
        <f ca="1">INDIRECT("ACTION!D53")</f>
        <v>116</v>
      </c>
      <c r="K160" s="58" t="str">
        <f ca="1">ACTION!$E$53</f>
        <v>02:00</v>
      </c>
      <c r="L160" s="163">
        <f ca="1">FAMILY!$B$53</f>
        <v>0.63888888888888895</v>
      </c>
      <c r="M160" s="164" t="str">
        <f ca="1">INDIRECT("FAMILY!C53")</f>
        <v xml:space="preserve">DE VIJF EN DE PIRATENSCHAT </v>
      </c>
      <c r="N160" s="165">
        <f ca="1">INDIRECT("FAMILY!D53")</f>
        <v>92</v>
      </c>
      <c r="O160" s="58" t="str">
        <f ca="1">FAMILY!$E$53</f>
        <v>01:35</v>
      </c>
      <c r="P160" s="131">
        <f ca="1">DRAMA!$B$53</f>
        <v>0.52777777777777779</v>
      </c>
      <c r="Q160" s="66" t="str">
        <f ca="1">INDIRECT("DRAMA!C53")</f>
        <v>WHAT WILL PEOPLE SAY</v>
      </c>
      <c r="R160" s="88">
        <f ca="1">INDIRECT("DRAMA!D53")</f>
        <v>103</v>
      </c>
      <c r="S160" s="58" t="str">
        <f ca="1">DRAMA!$E$53</f>
        <v>01:45</v>
      </c>
    </row>
    <row r="161" spans="1:19" x14ac:dyDescent="0.2">
      <c r="A161" s="52"/>
      <c r="B161" s="55"/>
      <c r="C161" s="81">
        <f>PREMIERE!$C$46</f>
        <v>43780</v>
      </c>
      <c r="D161" s="131">
        <f ca="1">PREMIERE!$B$54</f>
        <v>0.67361111111111116</v>
      </c>
      <c r="E161" s="66" t="str">
        <f ca="1">INDIRECT("PREMIERE!C54")</f>
        <v>ARMY OF ONE</v>
      </c>
      <c r="F161" s="88">
        <f ca="1">INDIRECT("PREMIERE!D54")</f>
        <v>89</v>
      </c>
      <c r="G161" s="58" t="str">
        <f ca="1">PREMIERE!$E$54</f>
        <v>01:30</v>
      </c>
      <c r="H161" s="131">
        <f ca="1">ACTION!$B$54</f>
        <v>0.64583333333333337</v>
      </c>
      <c r="I161" s="66" t="str">
        <f ca="1">INDIRECT("ACTION!C54")</f>
        <v>BLUE STREAK</v>
      </c>
      <c r="J161" s="66">
        <f ca="1">INDIRECT("ACTION!D54")</f>
        <v>91</v>
      </c>
      <c r="K161" s="58" t="str">
        <f ca="1">ACTION!$E$54</f>
        <v>01:35</v>
      </c>
      <c r="L161" s="163">
        <f ca="1">FAMILY!$B$54</f>
        <v>0.70486111111111116</v>
      </c>
      <c r="M161" s="164" t="str">
        <f ca="1">INDIRECT("FAMILY!C54")</f>
        <v>CAYMAN WENT</v>
      </c>
      <c r="N161" s="165">
        <f ca="1">INDIRECT("FAMILY!D54")</f>
        <v>88</v>
      </c>
      <c r="O161" s="58" t="str">
        <f ca="1">FAMILY!$E$54</f>
        <v>01:30</v>
      </c>
      <c r="P161" s="131">
        <f ca="1">DRAMA!$B$54</f>
        <v>0.60069444444444442</v>
      </c>
      <c r="Q161" s="66" t="str">
        <f ca="1">INDIRECT("DRAMA!C54")</f>
        <v>LES GARDIENNES</v>
      </c>
      <c r="R161" s="88">
        <f ca="1">INDIRECT("DRAMA!D54")</f>
        <v>131</v>
      </c>
      <c r="S161" s="58" t="str">
        <f ca="1">DRAMA!$E$54</f>
        <v>02:15</v>
      </c>
    </row>
    <row r="162" spans="1:19" x14ac:dyDescent="0.2">
      <c r="A162" s="52"/>
      <c r="B162" s="55"/>
      <c r="C162" s="81">
        <f>PREMIERE!$C$46</f>
        <v>43780</v>
      </c>
      <c r="D162" s="131">
        <f ca="1">PREMIERE!$B$55</f>
        <v>0.73611111111111116</v>
      </c>
      <c r="E162" s="66" t="str">
        <f ca="1">INDIRECT("PREMIERE!C55")</f>
        <v>CYBERBULLY</v>
      </c>
      <c r="F162" s="88">
        <f ca="1">INDIRECT("PREMIERE!D55")</f>
        <v>62</v>
      </c>
      <c r="G162" s="58" t="str">
        <f ca="1">PREMIERE!$E$55</f>
        <v>01:05</v>
      </c>
      <c r="H162" s="131">
        <f ca="1">ACTION!$B$55</f>
        <v>0.71180555555555558</v>
      </c>
      <c r="I162" s="66" t="str">
        <f ca="1">INDIRECT("ACTION!C55")</f>
        <v>WOMAN, THE</v>
      </c>
      <c r="J162" s="66">
        <f ca="1">INDIRECT("ACTION!D55")</f>
        <v>101</v>
      </c>
      <c r="K162" s="58" t="str">
        <f ca="1">ACTION!$E$55</f>
        <v>01:45</v>
      </c>
      <c r="L162" s="163">
        <f ca="1">FAMILY!$B$55</f>
        <v>0.76736111111111116</v>
      </c>
      <c r="M162" s="164" t="str">
        <f ca="1">INDIRECT("FAMILY!C55")</f>
        <v xml:space="preserve">FASHION CHICKS </v>
      </c>
      <c r="N162" s="165">
        <f ca="1">INDIRECT("FAMILY!D55")</f>
        <v>91</v>
      </c>
      <c r="O162" s="58" t="str">
        <f ca="1">FAMILY!$E$55</f>
        <v>01:35</v>
      </c>
      <c r="P162" s="131">
        <f ca="1">DRAMA!$B$55</f>
        <v>0.69444444444444442</v>
      </c>
      <c r="Q162" s="66" t="str">
        <f ca="1">INDIRECT("DRAMA!C55")</f>
        <v>TALE OF LOVE AND DARKNESS, A</v>
      </c>
      <c r="R162" s="88">
        <f ca="1">INDIRECT("DRAMA!D55")</f>
        <v>96</v>
      </c>
      <c r="S162" s="58" t="str">
        <f ca="1">DRAMA!$E$55</f>
        <v>01:40</v>
      </c>
    </row>
    <row r="163" spans="1:19" x14ac:dyDescent="0.2">
      <c r="B163" s="55"/>
      <c r="C163" s="81">
        <f>PREMIERE!$C$46</f>
        <v>43780</v>
      </c>
      <c r="D163" s="131">
        <f ca="1">PREMIERE!$B$56</f>
        <v>0.78125</v>
      </c>
      <c r="E163" s="66" t="str">
        <f ca="1">INDIRECT("PREMIERE!C56")</f>
        <v xml:space="preserve">KNIFE THAT KILLED ME, THE </v>
      </c>
      <c r="F163" s="88">
        <f ca="1">INDIRECT("PREMIERE!D56")</f>
        <v>101</v>
      </c>
      <c r="G163" s="58" t="str">
        <f ca="1">PREMIERE!$E$56</f>
        <v>01:45</v>
      </c>
      <c r="H163" s="131">
        <f ca="1">ACTION!$B$56</f>
        <v>0.78472222222222221</v>
      </c>
      <c r="I163" s="66" t="str">
        <f ca="1">INDIRECT("ACTION!C56")</f>
        <v>BONE TOMAHAWK</v>
      </c>
      <c r="J163" s="66">
        <f ca="1">INDIRECT("ACTION!D56")</f>
        <v>127</v>
      </c>
      <c r="K163" s="58" t="str">
        <f ca="1">ACTION!$E$56</f>
        <v>02:10</v>
      </c>
      <c r="L163" s="188">
        <f>FAMILY!$B$56</f>
        <v>0.83333333333333337</v>
      </c>
      <c r="M163" s="112" t="str">
        <f ca="1">INDIRECT("FAMILY!C56")</f>
        <v xml:space="preserve">BLOED ZWEET EN TRANEN </v>
      </c>
      <c r="N163" s="113">
        <f ca="1">INDIRECT("FAMILY!D56")</f>
        <v>108</v>
      </c>
      <c r="O163" s="58" t="str">
        <f ca="1">FAMILY!$E$56</f>
        <v>01:50</v>
      </c>
      <c r="P163" s="131">
        <f ca="1">DRAMA!$B$56</f>
        <v>0.76388888888888884</v>
      </c>
      <c r="Q163" s="66" t="str">
        <f ca="1">INDIRECT("DRAMA!C56")</f>
        <v>BEST OFFER, THE</v>
      </c>
      <c r="R163" s="88">
        <f ca="1">INDIRECT("DRAMA!D56")</f>
        <v>126</v>
      </c>
      <c r="S163" s="58" t="str">
        <f ca="1">DRAMA!$E$56</f>
        <v>02:10</v>
      </c>
    </row>
    <row r="164" spans="1:19" x14ac:dyDescent="0.2">
      <c r="B164" s="55"/>
      <c r="C164" s="84">
        <f>PREMIERE!$C$46</f>
        <v>43780</v>
      </c>
      <c r="D164" s="133">
        <f>PREMIERE!$B$57</f>
        <v>0.85416666666666663</v>
      </c>
      <c r="E164" s="79" t="str">
        <f ca="1">INDIRECT("PREMIERE!C57")</f>
        <v>EXTRAORDINARY JOURNEY OF THE FAKIR, THE</v>
      </c>
      <c r="F164" s="90">
        <f ca="1">INDIRECT("PREMIERE!D57")</f>
        <v>93</v>
      </c>
      <c r="G164" s="58" t="str">
        <f ca="1">PREMIERE!$E$57</f>
        <v>01:35</v>
      </c>
      <c r="H164" s="141">
        <f>ACTION!$B$57</f>
        <v>0.875</v>
      </c>
      <c r="I164" s="102" t="str">
        <f ca="1">INDIRECT("ACTION!C57")</f>
        <v>LODGERS, THE</v>
      </c>
      <c r="J164" s="102">
        <f ca="1">INDIRECT("ACTION!D57")</f>
        <v>91</v>
      </c>
      <c r="K164" s="58" t="str">
        <f ca="1">ACTION!$E$57</f>
        <v>01:35</v>
      </c>
      <c r="L164" s="163">
        <f ca="1">FAMILY!$B$57</f>
        <v>0.90972222222222232</v>
      </c>
      <c r="M164" s="164" t="str">
        <f ca="1">INDIRECT("FAMILY!C57")</f>
        <v>SPLIT ENDS</v>
      </c>
      <c r="N164" s="165">
        <f ca="1">INDIRECT("FAMILY!D57")</f>
        <v>81</v>
      </c>
      <c r="O164" s="58" t="str">
        <f ca="1">FAMILY!$E$57</f>
        <v>01:25</v>
      </c>
      <c r="P164" s="136">
        <f>DRAMA!$B$57</f>
        <v>0.85416666666666663</v>
      </c>
      <c r="Q164" s="122" t="str">
        <f ca="1">INDIRECT("DRAMA!C57")</f>
        <v xml:space="preserve">WOLF (NL) (2013) </v>
      </c>
      <c r="R164" s="123">
        <f ca="1">INDIRECT("DRAMA!D57")</f>
        <v>118</v>
      </c>
      <c r="S164" s="58" t="str">
        <f ca="1">DRAMA!$E$57</f>
        <v>02:00</v>
      </c>
    </row>
    <row r="165" spans="1:19" x14ac:dyDescent="0.2">
      <c r="B165" s="55"/>
      <c r="C165" s="81">
        <f>PREMIERE!$C$46</f>
        <v>43780</v>
      </c>
      <c r="D165" s="131">
        <f ca="1">PREMIERE!$B$58</f>
        <v>0.92013888888888884</v>
      </c>
      <c r="E165" s="66" t="str">
        <f ca="1">INDIRECT("PREMIERE!C58")</f>
        <v>WARSAW 1944</v>
      </c>
      <c r="F165" s="88">
        <f ca="1">INDIRECT("PREMIERE!D58")</f>
        <v>121</v>
      </c>
      <c r="G165" s="58" t="str">
        <f ca="1">PREMIERE!$E$58</f>
        <v>02:05</v>
      </c>
      <c r="H165" s="131">
        <f ca="1">ACTION!$B$58</f>
        <v>0.94097222222222221</v>
      </c>
      <c r="I165" s="66" t="str">
        <f ca="1">INDIRECT("ACTION!C58")</f>
        <v>DOWN A DARK HALL</v>
      </c>
      <c r="J165" s="66">
        <f ca="1">INDIRECT("ACTION!D58")</f>
        <v>93</v>
      </c>
      <c r="K165" s="58" t="str">
        <f ca="1">ACTION!$E$58</f>
        <v>01:35</v>
      </c>
      <c r="L165" s="163">
        <f ca="1">FAMILY!$B$58</f>
        <v>0.96875000000000011</v>
      </c>
      <c r="M165" s="164" t="str">
        <f ca="1">INDIRECT("FAMILY!C58")</f>
        <v xml:space="preserve">THE LEGEND OF LONGWOOD </v>
      </c>
      <c r="N165" s="165">
        <f ca="1">INDIRECT("FAMILY!D58")</f>
        <v>96</v>
      </c>
      <c r="O165" s="58" t="str">
        <f ca="1">FAMILY!$E$58</f>
        <v>01:40</v>
      </c>
      <c r="P165" s="131">
        <f ca="1">DRAMA!$B$58</f>
        <v>0.9375</v>
      </c>
      <c r="Q165" s="66" t="str">
        <f ca="1">INDIRECT("DRAMA!C58")</f>
        <v>COSMOPOLIS</v>
      </c>
      <c r="R165" s="88">
        <f ca="1">INDIRECT("DRAMA!D58")</f>
        <v>106</v>
      </c>
      <c r="S165" s="58" t="str">
        <f ca="1">DRAMA!$E$58</f>
        <v>01:50</v>
      </c>
    </row>
    <row r="166" spans="1:19" x14ac:dyDescent="0.2">
      <c r="B166" s="55"/>
      <c r="C166" s="81">
        <f>PREMIERE!$C$46</f>
        <v>43780</v>
      </c>
      <c r="D166" s="131">
        <f ca="1">PREMIERE!$B$59</f>
        <v>6.9444444444444198E-3</v>
      </c>
      <c r="E166" s="66" t="str">
        <f ca="1">INDIRECT("PREMIERE!C59")</f>
        <v>BLUE IGUANA</v>
      </c>
      <c r="F166" s="88">
        <f ca="1">INDIRECT("PREMIERE!D59")</f>
        <v>97</v>
      </c>
      <c r="G166" s="58" t="str">
        <f ca="1">PREMIERE!$E$59</f>
        <v>01:40</v>
      </c>
      <c r="H166" s="131">
        <f ca="1">ACTION!$B$59</f>
        <v>6.9444444444444198E-3</v>
      </c>
      <c r="I166" s="214" t="str">
        <f ca="1">INDIRECT("ACTION!C59")</f>
        <v>HOUSEWIVES, THE</v>
      </c>
      <c r="J166" s="214">
        <f ca="1">INDIRECT("ACTION!D59")</f>
        <v>159</v>
      </c>
      <c r="K166" s="58" t="str">
        <f ca="1">ACTION!$E$59</f>
        <v>02:40</v>
      </c>
      <c r="L166" s="163">
        <f ca="1">FAMILY!$B$59</f>
        <v>3.8194444444444642E-2</v>
      </c>
      <c r="M166" s="164" t="str">
        <f ca="1">INDIRECT("FAMILY!C59")</f>
        <v>IT'S A DISASTER</v>
      </c>
      <c r="N166" s="165">
        <f ca="1">INDIRECT("FAMILY!D59")</f>
        <v>87</v>
      </c>
      <c r="O166" s="58" t="str">
        <f ca="1">FAMILY!$E$59</f>
        <v>01:30</v>
      </c>
      <c r="P166" s="131">
        <f ca="1">DRAMA!$B$59</f>
        <v>1.388888888888884E-2</v>
      </c>
      <c r="Q166" s="66" t="str">
        <f ca="1">INDIRECT("DRAMA!C59")</f>
        <v>JANE GOT A GUN</v>
      </c>
      <c r="R166" s="88">
        <f ca="1">INDIRECT("DRAMA!D59")</f>
        <v>94</v>
      </c>
      <c r="S166" s="58" t="str">
        <f ca="1">DRAMA!$E$59</f>
        <v>01:35</v>
      </c>
    </row>
    <row r="167" spans="1:19" x14ac:dyDescent="0.2">
      <c r="B167" s="55"/>
      <c r="C167" s="81">
        <f>PREMIERE!$C$46</f>
        <v>43780</v>
      </c>
      <c r="D167" s="131">
        <f ca="1">PREMIERE!$B$60</f>
        <v>7.6388888888888853E-2</v>
      </c>
      <c r="E167" s="66" t="str">
        <f ca="1">INDIRECT("PREMIERE!C60")</f>
        <v>PERFECT GUY, THE</v>
      </c>
      <c r="F167" s="88">
        <f ca="1">INDIRECT("PREMIERE!D60")</f>
        <v>96</v>
      </c>
      <c r="G167" s="58" t="str">
        <f ca="1">PREMIERE!$E$60</f>
        <v>01:40</v>
      </c>
      <c r="H167" s="131">
        <f ca="1">ACTION!$B$60</f>
        <v>0.11805555555555552</v>
      </c>
      <c r="I167" s="214" t="str">
        <f ca="1">INDIRECT("ACTION!C60")</f>
        <v>DAY IN THE LIFE OF DANNY D, A</v>
      </c>
      <c r="J167" s="214">
        <f ca="1">INDIRECT("ACTION!D60")</f>
        <v>123</v>
      </c>
      <c r="K167" s="58" t="str">
        <f ca="1">ACTION!$E$60</f>
        <v>02:05</v>
      </c>
      <c r="L167" s="163">
        <f ca="1">FAMILY!$B$60</f>
        <v>0.10069444444444464</v>
      </c>
      <c r="M167" s="164" t="str">
        <f ca="1">INDIRECT("FAMILY!C60")</f>
        <v>THANK GOD IT'S FRIDAY</v>
      </c>
      <c r="N167" s="165">
        <f ca="1">INDIRECT("FAMILY!D60")</f>
        <v>86</v>
      </c>
      <c r="O167" s="58" t="str">
        <f ca="1">FAMILY!$E$60</f>
        <v>01:30</v>
      </c>
      <c r="P167" s="131">
        <f ca="1">DRAMA!$B$60</f>
        <v>7.9861111111111063E-2</v>
      </c>
      <c r="Q167" s="66" t="str">
        <f ca="1">INDIRECT("DRAMA!C60")</f>
        <v>WARSAW 1944</v>
      </c>
      <c r="R167" s="88">
        <f ca="1">INDIRECT("DRAMA!D60")</f>
        <v>121</v>
      </c>
      <c r="S167" s="58" t="str">
        <f ca="1">DRAMA!$E$60</f>
        <v>02:05</v>
      </c>
    </row>
    <row r="168" spans="1:19" x14ac:dyDescent="0.2">
      <c r="B168" s="55"/>
      <c r="C168" s="81">
        <f>PREMIERE!$C$46</f>
        <v>43780</v>
      </c>
      <c r="D168" s="131">
        <f ca="1">PREMIERE!$B$61</f>
        <v>0.14583333333333329</v>
      </c>
      <c r="E168" s="66" t="str">
        <f ca="1">INDIRECT("PREMIERE!C61")</f>
        <v>WHEN A STRANGER CALLS (2006)</v>
      </c>
      <c r="F168" s="88">
        <f ca="1">INDIRECT("PREMIERE!D61")</f>
        <v>84</v>
      </c>
      <c r="G168" s="58" t="str">
        <f ca="1">PREMIERE!$E$61</f>
        <v>01:25</v>
      </c>
      <c r="H168" s="131">
        <f ca="1">ACTION!$B$61</f>
        <v>0.2048611111111111</v>
      </c>
      <c r="I168" s="66" t="str">
        <f ca="1">INDIRECT("ACTION!C61")</f>
        <v>DEATH WISH</v>
      </c>
      <c r="J168" s="66">
        <f ca="1">INDIRECT("ACTION!D61")</f>
        <v>91</v>
      </c>
      <c r="K168" s="58" t="str">
        <f ca="1">ACTION!$E$61</f>
        <v>01:35</v>
      </c>
      <c r="L168" s="163">
        <f ca="1">FAMILY!$B$61</f>
        <v>0.16319444444444464</v>
      </c>
      <c r="M168" s="164" t="str">
        <f ca="1">INDIRECT("FAMILY!C61")</f>
        <v>VILLAIN, THE</v>
      </c>
      <c r="N168" s="165">
        <f ca="1">INDIRECT("FAMILY!D61")</f>
        <v>86</v>
      </c>
      <c r="O168" s="58" t="str">
        <f ca="1">FAMILY!$E$61</f>
        <v>01:30</v>
      </c>
      <c r="P168" s="131">
        <f ca="1">DRAMA!$B$61</f>
        <v>0.16666666666666663</v>
      </c>
      <c r="Q168" s="66" t="str">
        <f ca="1">INDIRECT("DRAMA!C61")</f>
        <v>MALEFEMMENE</v>
      </c>
      <c r="R168" s="88">
        <f ca="1">INDIRECT("DRAMA!D61")</f>
        <v>91</v>
      </c>
      <c r="S168" s="58" t="str">
        <f ca="1">DRAMA!$E$61</f>
        <v>01:35</v>
      </c>
    </row>
    <row r="169" spans="1:19" ht="13.5" thickBot="1" x14ac:dyDescent="0.25">
      <c r="B169" s="61"/>
      <c r="C169" s="62">
        <f>PREMIERE!$C$46</f>
        <v>43780</v>
      </c>
      <c r="D169" s="130">
        <f ca="1">PREMIERE!$B$62</f>
        <v>0.20486111111111108</v>
      </c>
      <c r="E169" s="63" t="str">
        <f ca="1">INDIRECT("PREMIERE!C62")</f>
        <v>JANE GOT A GUN</v>
      </c>
      <c r="F169" s="87">
        <f ca="1">INDIRECT("PREMIERE!D62")</f>
        <v>94</v>
      </c>
      <c r="G169" s="58" t="str">
        <f ca="1">PREMIERE!$E$62</f>
        <v>01:35</v>
      </c>
      <c r="H169" s="130">
        <f ca="1">ACTION!$B$62</f>
        <v>0.27083333333333331</v>
      </c>
      <c r="I169" s="63">
        <f ca="1">INDIRECT("ACTION!C62")</f>
        <v>0</v>
      </c>
      <c r="J169" s="63">
        <f ca="1">INDIRECT("ACTION!D62")</f>
        <v>0</v>
      </c>
      <c r="K169" s="58" t="str">
        <f ca="1">ACTION!$E$62</f>
        <v>00:00</v>
      </c>
      <c r="L169" s="167">
        <f ca="1">FAMILY!$B$62</f>
        <v>0.22569444444444464</v>
      </c>
      <c r="M169" s="168" t="str">
        <f ca="1">INDIRECT("FAMILY!C62")</f>
        <v>OF SNAILS AND MEN</v>
      </c>
      <c r="N169" s="169">
        <f ca="1">INDIRECT("FAMILY!D62")</f>
        <v>91</v>
      </c>
      <c r="O169" s="58" t="str">
        <f ca="1">FAMILY!$E$62</f>
        <v>01:35</v>
      </c>
      <c r="P169" s="130">
        <f ca="1">DRAMA!$B$62</f>
        <v>0.23263888888888884</v>
      </c>
      <c r="Q169" s="63" t="str">
        <f ca="1">INDIRECT("DRAMA!C62")</f>
        <v>LOST LOVE</v>
      </c>
      <c r="R169" s="87">
        <f ca="1">INDIRECT("DRAMA!D62")</f>
        <v>83</v>
      </c>
      <c r="S169" s="58" t="str">
        <f ca="1">DRAMA!$E$62</f>
        <v>01:25</v>
      </c>
    </row>
    <row r="170" spans="1:19" x14ac:dyDescent="0.2">
      <c r="A170" s="64"/>
      <c r="B170" s="50" t="s">
        <v>0</v>
      </c>
      <c r="C170" s="65">
        <f>PREMIERE!$G$46</f>
        <v>43781</v>
      </c>
      <c r="D170" s="131">
        <f ca="1">PREMIERE!$F$48</f>
        <v>0.27083333333333348</v>
      </c>
      <c r="E170" s="66">
        <f ca="1">INDIRECT("PREMIERE!G48")</f>
        <v>0</v>
      </c>
      <c r="F170" s="88">
        <f ca="1">INDIRECT("PREMIERE!H48")</f>
        <v>0</v>
      </c>
      <c r="G170" s="58" t="str">
        <f ca="1">PREMIERE!$I$48</f>
        <v>00:00</v>
      </c>
      <c r="H170" s="131">
        <f ca="1">ACTION!$F$48</f>
        <v>0.27083333333333331</v>
      </c>
      <c r="I170" s="66" t="str">
        <f ca="1">INDIRECT("ACTION!G48")</f>
        <v>POUND OF FLESH</v>
      </c>
      <c r="J170" s="66">
        <f ca="1">INDIRECT("ACTION!H48")</f>
        <v>101</v>
      </c>
      <c r="K170" s="58" t="str">
        <f ca="1">ACTION!$I$48</f>
        <v>01:45</v>
      </c>
      <c r="L170" s="163">
        <f ca="1">FAMILY!$F$48</f>
        <v>0.29166666666666669</v>
      </c>
      <c r="M170" s="164" t="str">
        <f ca="1">INDIRECT("FAMILY!G48")</f>
        <v>ROCK THE KASBAH</v>
      </c>
      <c r="N170" s="165">
        <f ca="1">INDIRECT("FAMILY!H48")</f>
        <v>102</v>
      </c>
      <c r="O170" s="58" t="str">
        <f ca="1">FAMILY!$I$48</f>
        <v>01:45</v>
      </c>
      <c r="P170" s="131">
        <f ca="1">DRAMA!$F$48</f>
        <v>0.29166666666666652</v>
      </c>
      <c r="Q170" s="66">
        <f ca="1">INDIRECT("DRAMA!G48")</f>
        <v>0</v>
      </c>
      <c r="R170" s="88">
        <f ca="1">INDIRECT("DRAMA!H48")</f>
        <v>0</v>
      </c>
      <c r="S170" s="58" t="str">
        <f ca="1">DRAMA!$I$48</f>
        <v>00:00</v>
      </c>
    </row>
    <row r="171" spans="1:19" x14ac:dyDescent="0.2">
      <c r="C171" s="65">
        <f>PREMIERE!$G$46</f>
        <v>43781</v>
      </c>
      <c r="D171" s="131">
        <f ca="1">PREMIERE!$F$49</f>
        <v>0.27083333333333348</v>
      </c>
      <c r="E171" s="66" t="str">
        <f ca="1">INDIRECT("PREMIERE!G49")</f>
        <v>HOURS</v>
      </c>
      <c r="F171" s="88">
        <f ca="1">INDIRECT("PREMIERE!H49")</f>
        <v>94</v>
      </c>
      <c r="G171" s="58" t="str">
        <f ca="1">PREMIERE!$I$49</f>
        <v>01:35</v>
      </c>
      <c r="H171" s="131">
        <f ca="1">ACTION!$F$49</f>
        <v>0.34375</v>
      </c>
      <c r="I171" s="66" t="str">
        <f ca="1">INDIRECT("ACTION!G49")</f>
        <v>IN THE LINE OF FIRE</v>
      </c>
      <c r="J171" s="66">
        <f ca="1">INDIRECT("ACTION!H49")</f>
        <v>124</v>
      </c>
      <c r="K171" s="58" t="str">
        <f ca="1">ACTION!$I$49</f>
        <v>02:05</v>
      </c>
      <c r="L171" s="163">
        <f ca="1">FAMILY!$F$49</f>
        <v>0.36458333333333337</v>
      </c>
      <c r="M171" s="164" t="str">
        <f ca="1">INDIRECT("FAMILY!G49")</f>
        <v>SAMBA</v>
      </c>
      <c r="N171" s="165">
        <f ca="1">INDIRECT("FAMILY!H49")</f>
        <v>116</v>
      </c>
      <c r="O171" s="58" t="str">
        <f ca="1">FAMILY!$I$49</f>
        <v>02:00</v>
      </c>
      <c r="P171" s="131">
        <f ca="1">DRAMA!$F$49</f>
        <v>0.29166666666666652</v>
      </c>
      <c r="Q171" s="66">
        <f ca="1">INDIRECT("DRAMA!G49")</f>
        <v>0</v>
      </c>
      <c r="R171" s="88">
        <f ca="1">INDIRECT("DRAMA!H49")</f>
        <v>0</v>
      </c>
      <c r="S171" s="58" t="str">
        <f ca="1">DRAMA!$I$49</f>
        <v>00:00</v>
      </c>
    </row>
    <row r="172" spans="1:19" x14ac:dyDescent="0.2">
      <c r="C172" s="65">
        <f>PREMIERE!$G$46</f>
        <v>43781</v>
      </c>
      <c r="D172" s="131">
        <f ca="1">PREMIERE!$F$50</f>
        <v>0.33680555555555569</v>
      </c>
      <c r="E172" s="66" t="str">
        <f ca="1">INDIRECT("PREMIERE!G50")</f>
        <v>KURSK</v>
      </c>
      <c r="F172" s="88">
        <f ca="1">INDIRECT("PREMIERE!H50")</f>
        <v>114</v>
      </c>
      <c r="G172" s="58" t="str">
        <f ca="1">PREMIERE!$I$50</f>
        <v>01:55</v>
      </c>
      <c r="H172" s="131">
        <f ca="1">ACTION!$F$50</f>
        <v>0.43055555555555558</v>
      </c>
      <c r="I172" s="66" t="str">
        <f ca="1">INDIRECT("ACTION!G50")</f>
        <v>TOKAREV</v>
      </c>
      <c r="J172" s="66">
        <f ca="1">INDIRECT("ACTION!H50")</f>
        <v>96</v>
      </c>
      <c r="K172" s="58" t="str">
        <f ca="1">ACTION!$I$50</f>
        <v>01:40</v>
      </c>
      <c r="L172" s="163">
        <f ca="1">FAMILY!$F$50</f>
        <v>0.44791666666666669</v>
      </c>
      <c r="M172" s="164" t="str">
        <f ca="1">INDIRECT("FAMILY!G50")</f>
        <v>BOOK CLUB</v>
      </c>
      <c r="N172" s="165">
        <f ca="1">INDIRECT("FAMILY!H50")</f>
        <v>101</v>
      </c>
      <c r="O172" s="58" t="str">
        <f ca="1">FAMILY!$I$50</f>
        <v>01:45</v>
      </c>
      <c r="P172" s="131">
        <f ca="1">DRAMA!$F$50</f>
        <v>0.29166666666666652</v>
      </c>
      <c r="Q172" s="66" t="str">
        <f ca="1">INDIRECT("DRAMA!G50")</f>
        <v>MR. NOBODY</v>
      </c>
      <c r="R172" s="88">
        <f ca="1">INDIRECT("DRAMA!H50")</f>
        <v>151</v>
      </c>
      <c r="S172" s="58" t="str">
        <f ca="1">DRAMA!$I$50</f>
        <v>02:35</v>
      </c>
    </row>
    <row r="173" spans="1:19" x14ac:dyDescent="0.2">
      <c r="C173" s="65">
        <f>PREMIERE!$G$46</f>
        <v>43781</v>
      </c>
      <c r="D173" s="131">
        <f ca="1">PREMIERE!$F$51</f>
        <v>0.4166666666666668</v>
      </c>
      <c r="E173" s="66" t="str">
        <f ca="1">INDIRECT("PREMIERE!G51")</f>
        <v>LA CH'TITE FAMILLE</v>
      </c>
      <c r="F173" s="88">
        <f ca="1">INDIRECT("PREMIERE!H51")</f>
        <v>103</v>
      </c>
      <c r="G173" s="58" t="str">
        <f ca="1">PREMIERE!$I$51</f>
        <v>01:45</v>
      </c>
      <c r="H173" s="131">
        <f ca="1">ACTION!$F$51</f>
        <v>0.5</v>
      </c>
      <c r="I173" s="66" t="str">
        <f ca="1">INDIRECT("ACTION!G51")</f>
        <v>MACHINE, THE (KEW)</v>
      </c>
      <c r="J173" s="66">
        <f ca="1">INDIRECT("ACTION!H51")</f>
        <v>87</v>
      </c>
      <c r="K173" s="58" t="str">
        <f ca="1">ACTION!$I$51</f>
        <v>01:30</v>
      </c>
      <c r="L173" s="163">
        <f ca="1">FAMILY!$F$51</f>
        <v>0.52083333333333337</v>
      </c>
      <c r="M173" s="164" t="str">
        <f ca="1">INDIRECT("FAMILY!G51")</f>
        <v xml:space="preserve">FAMILIE SLIM  </v>
      </c>
      <c r="N173" s="165">
        <f ca="1">INDIRECT("FAMILY!H51")</f>
        <v>76</v>
      </c>
      <c r="O173" s="58" t="str">
        <f ca="1">FAMILY!$I$51</f>
        <v>01:20</v>
      </c>
      <c r="P173" s="131">
        <f ca="1">DRAMA!$F$51</f>
        <v>0.39930555555555541</v>
      </c>
      <c r="Q173" s="66" t="str">
        <f ca="1">INDIRECT("DRAMA!G51")</f>
        <v>LAST DETAIL, THE (1973)</v>
      </c>
      <c r="R173" s="88">
        <f ca="1">INDIRECT("DRAMA!H51")</f>
        <v>101</v>
      </c>
      <c r="S173" s="58" t="str">
        <f ca="1">DRAMA!$I$51</f>
        <v>01:45</v>
      </c>
    </row>
    <row r="174" spans="1:19" x14ac:dyDescent="0.2">
      <c r="C174" s="65">
        <f>PREMIERE!$G$46</f>
        <v>43781</v>
      </c>
      <c r="D174" s="131">
        <f ca="1">PREMIERE!$F$52</f>
        <v>0.48958333333333348</v>
      </c>
      <c r="E174" s="66" t="str">
        <f ca="1">INDIRECT("PREMIERE!G52")</f>
        <v xml:space="preserve">HALLO BUNGALOW </v>
      </c>
      <c r="F174" s="88">
        <f ca="1">INDIRECT("PREMIERE!H52")</f>
        <v>92</v>
      </c>
      <c r="G174" s="58" t="str">
        <f ca="1">PREMIERE!$I$52</f>
        <v>01:35</v>
      </c>
      <c r="H174" s="131">
        <f ca="1">ACTION!$F$52</f>
        <v>0.5625</v>
      </c>
      <c r="I174" s="66" t="str">
        <f ca="1">INDIRECT("ACTION!G52")</f>
        <v>ATLANTIS DOWN</v>
      </c>
      <c r="J174" s="66">
        <f ca="1">INDIRECT("ACTION!H52")</f>
        <v>86</v>
      </c>
      <c r="K174" s="58" t="str">
        <f ca="1">ACTION!$I$52</f>
        <v>01:30</v>
      </c>
      <c r="L174" s="163">
        <f ca="1">FAMILY!$F$52</f>
        <v>0.57638888888888895</v>
      </c>
      <c r="M174" s="164" t="str">
        <f ca="1">INDIRECT("FAMILY!G52")</f>
        <v>TAD, THE LOST EXPLORER (NL)</v>
      </c>
      <c r="N174" s="165">
        <f ca="1">INDIRECT("FAMILY!H52")</f>
        <v>89</v>
      </c>
      <c r="O174" s="58" t="str">
        <f ca="1">FAMILY!$I$52</f>
        <v>01:30</v>
      </c>
      <c r="P174" s="131">
        <f ca="1">DRAMA!$F$52</f>
        <v>0.4722222222222221</v>
      </c>
      <c r="Q174" s="66" t="str">
        <f ca="1">INDIRECT("DRAMA!G52")</f>
        <v>EXPERIMENTER</v>
      </c>
      <c r="R174" s="88">
        <f ca="1">INDIRECT("DRAMA!H52")</f>
        <v>96</v>
      </c>
      <c r="S174" s="58" t="str">
        <f ca="1">DRAMA!$I$52</f>
        <v>01:40</v>
      </c>
    </row>
    <row r="175" spans="1:19" x14ac:dyDescent="0.2">
      <c r="C175" s="65">
        <f>PREMIERE!$G$46</f>
        <v>43781</v>
      </c>
      <c r="D175" s="131">
        <f ca="1">PREMIERE!$F$53</f>
        <v>0.55555555555555569</v>
      </c>
      <c r="E175" s="66" t="str">
        <f ca="1">INDIRECT("PREMIERE!G53")</f>
        <v>PLACE, THE</v>
      </c>
      <c r="F175" s="88">
        <f ca="1">INDIRECT("PREMIERE!H53")</f>
        <v>102</v>
      </c>
      <c r="G175" s="58" t="str">
        <f ca="1">PREMIERE!$I$53</f>
        <v>01:45</v>
      </c>
      <c r="H175" s="131">
        <f ca="1">ACTION!$F$53</f>
        <v>0.625</v>
      </c>
      <c r="I175" s="66" t="str">
        <f ca="1">INDIRECT("ACTION!G53")</f>
        <v>EVERLY</v>
      </c>
      <c r="J175" s="66">
        <f ca="1">INDIRECT("ACTION!H53")</f>
        <v>89</v>
      </c>
      <c r="K175" s="58" t="str">
        <f ca="1">ACTION!$I$53</f>
        <v>01:30</v>
      </c>
      <c r="L175" s="163">
        <f ca="1">FAMILY!$F$53</f>
        <v>0.63888888888888895</v>
      </c>
      <c r="M175" s="164" t="str">
        <f ca="1">INDIRECT("FAMILY!G53")</f>
        <v xml:space="preserve">PLUISJE </v>
      </c>
      <c r="N175" s="165">
        <f ca="1">INDIRECT("FAMILY!H53")</f>
        <v>83</v>
      </c>
      <c r="O175" s="58" t="str">
        <f ca="1">FAMILY!$I$53</f>
        <v>01:25</v>
      </c>
      <c r="P175" s="131">
        <f ca="1">DRAMA!$F$53</f>
        <v>0.54166666666666652</v>
      </c>
      <c r="Q175" s="66" t="str">
        <f ca="1">INDIRECT("DRAMA!G53")</f>
        <v>EXORCISM OF EMILY ROSE, THE</v>
      </c>
      <c r="R175" s="88">
        <f ca="1">INDIRECT("DRAMA!H53")</f>
        <v>116</v>
      </c>
      <c r="S175" s="58" t="str">
        <f ca="1">DRAMA!$I$53</f>
        <v>02:00</v>
      </c>
    </row>
    <row r="176" spans="1:19" x14ac:dyDescent="0.2">
      <c r="C176" s="65">
        <f>PREMIERE!$G$46</f>
        <v>43781</v>
      </c>
      <c r="D176" s="131">
        <f ca="1">PREMIERE!$F$54</f>
        <v>0.62847222222222232</v>
      </c>
      <c r="E176" s="66" t="str">
        <f ca="1">INDIRECT("PREMIERE!G54")</f>
        <v>ON CHESIL BEACH</v>
      </c>
      <c r="F176" s="88">
        <f ca="1">INDIRECT("PREMIERE!H54")</f>
        <v>106</v>
      </c>
      <c r="G176" s="58" t="str">
        <f ca="1">PREMIERE!$I$54</f>
        <v>01:50</v>
      </c>
      <c r="H176" s="131">
        <f ca="1">ACTION!$F$54</f>
        <v>0.6875</v>
      </c>
      <c r="I176" s="66" t="str">
        <f ca="1">INDIRECT("ACTION!G54")</f>
        <v>HEIST</v>
      </c>
      <c r="J176" s="66">
        <f ca="1">INDIRECT("ACTION!H54")</f>
        <v>89</v>
      </c>
      <c r="K176" s="58" t="str">
        <f ca="1">ACTION!$I$54</f>
        <v>01:30</v>
      </c>
      <c r="L176" s="163">
        <f ca="1">FAMILY!$F$54</f>
        <v>0.69791666666666674</v>
      </c>
      <c r="M176" s="164" t="str">
        <f ca="1">INDIRECT("FAMILY!G54")</f>
        <v>ROBINSON CRUSOE (NL)</v>
      </c>
      <c r="N176" s="165">
        <f ca="1">INDIRECT("FAMILY!H54")</f>
        <v>88</v>
      </c>
      <c r="O176" s="58" t="str">
        <f ca="1">FAMILY!$I$54</f>
        <v>01:30</v>
      </c>
      <c r="P176" s="131">
        <f ca="1">DRAMA!$F$54</f>
        <v>0.62499999999999989</v>
      </c>
      <c r="Q176" s="66" t="str">
        <f ca="1">INDIRECT("DRAMA!G54")</f>
        <v>AND JUSTICE FOR ALL</v>
      </c>
      <c r="R176" s="88">
        <f ca="1">INDIRECT("DRAMA!H54")</f>
        <v>116</v>
      </c>
      <c r="S176" s="58" t="str">
        <f ca="1">DRAMA!$I$54</f>
        <v>02:00</v>
      </c>
    </row>
    <row r="177" spans="2:19" x14ac:dyDescent="0.2">
      <c r="C177" s="65">
        <f>PREMIERE!$G$46</f>
        <v>43781</v>
      </c>
      <c r="D177" s="131">
        <f ca="1">PREMIERE!$F$55</f>
        <v>0.70486111111111116</v>
      </c>
      <c r="E177" s="66" t="str">
        <f ca="1">INDIRECT("PREMIERE!G55")</f>
        <v>ARTHUR &amp; CLAIRE</v>
      </c>
      <c r="F177" s="88">
        <f ca="1">INDIRECT("PREMIERE!H55")</f>
        <v>96</v>
      </c>
      <c r="G177" s="58" t="str">
        <f ca="1">PREMIERE!$I$55</f>
        <v>01:40</v>
      </c>
      <c r="H177" s="131">
        <f ca="1">ACTION!$F$55</f>
        <v>0.75</v>
      </c>
      <c r="I177" s="66" t="str">
        <f ca="1">INDIRECT("ACTION!G55")</f>
        <v>KILLING SEASON</v>
      </c>
      <c r="J177" s="66">
        <f ca="1">INDIRECT("ACTION!H55")</f>
        <v>88</v>
      </c>
      <c r="K177" s="58" t="str">
        <f ca="1">ACTION!$I$55</f>
        <v>01:30</v>
      </c>
      <c r="L177" s="163">
        <f ca="1">FAMILY!$F$55</f>
        <v>0.76041666666666674</v>
      </c>
      <c r="M177" s="164" t="str">
        <f ca="1">INDIRECT("FAMILY!G55")</f>
        <v>FAMILLE BÉLIER (LA)</v>
      </c>
      <c r="N177" s="165">
        <f ca="1">INDIRECT("FAMILY!H55")</f>
        <v>102</v>
      </c>
      <c r="O177" s="58" t="str">
        <f ca="1">FAMILY!$I$55</f>
        <v>01:45</v>
      </c>
      <c r="P177" s="131">
        <f ca="1">DRAMA!$F$55</f>
        <v>0.70833333333333326</v>
      </c>
      <c r="Q177" s="66" t="str">
        <f ca="1">INDIRECT("DRAMA!G55")</f>
        <v>JUROR, THE</v>
      </c>
      <c r="R177" s="88">
        <f ca="1">INDIRECT("DRAMA!H55")</f>
        <v>114</v>
      </c>
      <c r="S177" s="58" t="str">
        <f ca="1">DRAMA!$I$55</f>
        <v>01:55</v>
      </c>
    </row>
    <row r="178" spans="2:19" x14ac:dyDescent="0.2">
      <c r="C178" s="65">
        <f>PREMIERE!$G$46</f>
        <v>43781</v>
      </c>
      <c r="D178" s="131">
        <f ca="1">PREMIERE!$F$56</f>
        <v>0.77430555555555558</v>
      </c>
      <c r="E178" s="66" t="str">
        <f ca="1">INDIRECT("PREMIERE!G56")</f>
        <v>ROBIN HOOD</v>
      </c>
      <c r="F178" s="88">
        <f ca="1">INDIRECT("PREMIERE!H56")</f>
        <v>112</v>
      </c>
      <c r="G178" s="58" t="str">
        <f ca="1">PREMIERE!$I$56</f>
        <v>01:55</v>
      </c>
      <c r="H178" s="131">
        <f ca="1">ACTION!$F$56</f>
        <v>0.8125</v>
      </c>
      <c r="I178" s="66" t="str">
        <f ca="1">INDIRECT("ACTION!G56")</f>
        <v>TEKKEN</v>
      </c>
      <c r="J178" s="66">
        <f ca="1">INDIRECT("ACTION!H56")</f>
        <v>88</v>
      </c>
      <c r="K178" s="58" t="str">
        <f ca="1">ACTION!$I$56</f>
        <v>01:30</v>
      </c>
      <c r="L178" s="188">
        <f>FAMILY!$F$56</f>
        <v>0.83333333333333337</v>
      </c>
      <c r="M178" s="112" t="str">
        <f ca="1">INDIRECT("FAMILY!G56")</f>
        <v>NIGHT BEFORE, THE</v>
      </c>
      <c r="N178" s="113">
        <f ca="1">INDIRECT("FAMILY!H56")</f>
        <v>98</v>
      </c>
      <c r="O178" s="58" t="str">
        <f ca="1">FAMILY!$I$56</f>
        <v>01:40</v>
      </c>
      <c r="P178" s="131">
        <f ca="1">DRAMA!$F$56</f>
        <v>0.78819444444444442</v>
      </c>
      <c r="Q178" s="66" t="str">
        <f ca="1">INDIRECT("DRAMA!G56")</f>
        <v>FIGLIA MIA</v>
      </c>
      <c r="R178" s="88">
        <f ca="1">INDIRECT("DRAMA!H56")</f>
        <v>94</v>
      </c>
      <c r="S178" s="58" t="str">
        <f ca="1">DRAMA!$I$56</f>
        <v>01:35</v>
      </c>
    </row>
    <row r="179" spans="2:19" x14ac:dyDescent="0.2">
      <c r="C179" s="78">
        <f>PREMIERE!$G$46</f>
        <v>43781</v>
      </c>
      <c r="D179" s="133">
        <f>PREMIERE!$F$57</f>
        <v>0.85416666666666663</v>
      </c>
      <c r="E179" s="79" t="str">
        <f ca="1">INDIRECT("PREMIERE!G57")</f>
        <v>TERMINAL</v>
      </c>
      <c r="F179" s="90">
        <f ca="1">INDIRECT("PREMIERE!H57")</f>
        <v>92</v>
      </c>
      <c r="G179" s="58" t="str">
        <f ca="1">PREMIERE!$I$57</f>
        <v>01:35</v>
      </c>
      <c r="H179" s="141">
        <f>ACTION!$F$57</f>
        <v>0.875</v>
      </c>
      <c r="I179" s="102" t="str">
        <f ca="1">INDIRECT("ACTION!G57")</f>
        <v>FIRST KILL</v>
      </c>
      <c r="J179" s="102">
        <f ca="1">INDIRECT("ACTION!H57")</f>
        <v>98</v>
      </c>
      <c r="K179" s="58" t="str">
        <f ca="1">ACTION!$I$57</f>
        <v>01:40</v>
      </c>
      <c r="L179" s="163">
        <f ca="1">FAMILY!$F$57</f>
        <v>0.90277777777777779</v>
      </c>
      <c r="M179" s="164" t="str">
        <f ca="1">INDIRECT("FAMILY!G57")</f>
        <v>GOLDEN VOYAGE OF SINBAD, THE</v>
      </c>
      <c r="N179" s="165">
        <f ca="1">INDIRECT("FAMILY!H57")</f>
        <v>101</v>
      </c>
      <c r="O179" s="58" t="str">
        <f ca="1">FAMILY!$I$57</f>
        <v>01:45</v>
      </c>
      <c r="P179" s="136">
        <f>DRAMA!$F$57</f>
        <v>0.85416666666666663</v>
      </c>
      <c r="Q179" s="122" t="str">
        <f ca="1">INDIRECT("DRAMA!G57")</f>
        <v xml:space="preserve">EDIE </v>
      </c>
      <c r="R179" s="123">
        <f ca="1">INDIRECT("DRAMA!H57")</f>
        <v>102</v>
      </c>
      <c r="S179" s="58" t="str">
        <f ca="1">DRAMA!$I$57</f>
        <v>01:45</v>
      </c>
    </row>
    <row r="180" spans="2:19" x14ac:dyDescent="0.2">
      <c r="C180" s="65">
        <f>PREMIERE!$G$46</f>
        <v>43781</v>
      </c>
      <c r="D180" s="131">
        <f ca="1">PREMIERE!$F$58</f>
        <v>0.92013888888888884</v>
      </c>
      <c r="E180" s="66" t="str">
        <f ca="1">INDIRECT("PREMIERE!G58")</f>
        <v>EXTRAORDINARY JOURNEY OF THE FAKIR, THE</v>
      </c>
      <c r="F180" s="88">
        <f ca="1">INDIRECT("PREMIERE!H58")</f>
        <v>93</v>
      </c>
      <c r="G180" s="58" t="str">
        <f ca="1">PREMIERE!$I$58</f>
        <v>01:35</v>
      </c>
      <c r="H180" s="131">
        <f ca="1">ACTION!$F$58</f>
        <v>0.94444444444444442</v>
      </c>
      <c r="I180" s="66" t="str">
        <f ca="1">INDIRECT("ACTION!G58")</f>
        <v>DARK CRIMES</v>
      </c>
      <c r="J180" s="66">
        <f ca="1">INDIRECT("ACTION!H58")</f>
        <v>89</v>
      </c>
      <c r="K180" s="58" t="str">
        <f ca="1">ACTION!$I$58</f>
        <v>01:30</v>
      </c>
      <c r="L180" s="163">
        <f ca="1">FAMILY!$F$58</f>
        <v>0.97569444444444442</v>
      </c>
      <c r="M180" s="164" t="str">
        <f ca="1">INDIRECT("FAMILY!G58")</f>
        <v>$ (DOLLARS)</v>
      </c>
      <c r="N180" s="165">
        <f ca="1">INDIRECT("FAMILY!H58")</f>
        <v>116</v>
      </c>
      <c r="O180" s="58" t="str">
        <f ca="1">FAMILY!$I$58</f>
        <v>02:00</v>
      </c>
      <c r="P180" s="131">
        <f ca="1">DRAMA!$F$58</f>
        <v>0.92708333333333326</v>
      </c>
      <c r="Q180" s="66" t="str">
        <f ca="1">INDIRECT("DRAMA!G58")</f>
        <v>RAUL</v>
      </c>
      <c r="R180" s="88">
        <f ca="1">INDIRECT("DRAMA!H58")</f>
        <v>71</v>
      </c>
      <c r="S180" s="58" t="str">
        <f ca="1">DRAMA!$I$58</f>
        <v>01:15</v>
      </c>
    </row>
    <row r="181" spans="2:19" x14ac:dyDescent="0.2">
      <c r="C181" s="65">
        <f>PREMIERE!$G$46</f>
        <v>43781</v>
      </c>
      <c r="D181" s="131">
        <f ca="1">PREMIERE!$F$59</f>
        <v>0.98611111111111105</v>
      </c>
      <c r="E181" s="66" t="str">
        <f ca="1">INDIRECT("PREMIERE!G59")</f>
        <v>COSMOPOLIS</v>
      </c>
      <c r="F181" s="88">
        <f ca="1">INDIRECT("PREMIERE!H59")</f>
        <v>106</v>
      </c>
      <c r="G181" s="58" t="str">
        <f ca="1">PREMIERE!$I$59</f>
        <v>01:50</v>
      </c>
      <c r="H181" s="131">
        <f ca="1">ACTION!$F$59</f>
        <v>6.9444444444444198E-3</v>
      </c>
      <c r="I181" s="214" t="str">
        <f ca="1">INDIRECT("ACTION!G59")</f>
        <v>WHORE HOTEL</v>
      </c>
      <c r="J181" s="214">
        <f ca="1">INDIRECT("ACTION!H59")</f>
        <v>142</v>
      </c>
      <c r="K181" s="58" t="str">
        <f ca="1">ACTION!$I$59</f>
        <v>02:25</v>
      </c>
      <c r="L181" s="163">
        <f ca="1">FAMILY!$F$59</f>
        <v>5.9027777777777679E-2</v>
      </c>
      <c r="M181" s="164" t="str">
        <f ca="1">INDIRECT("FAMILY!G59")</f>
        <v>HOW TO COMMIT MARRIAGE</v>
      </c>
      <c r="N181" s="165">
        <f ca="1">INDIRECT("FAMILY!H59")</f>
        <v>92</v>
      </c>
      <c r="O181" s="58" t="str">
        <f ca="1">FAMILY!$I$59</f>
        <v>01:35</v>
      </c>
      <c r="P181" s="131">
        <f ca="1">DRAMA!$F$59</f>
        <v>0.97916666666666663</v>
      </c>
      <c r="Q181" s="66" t="str">
        <f ca="1">INDIRECT("DRAMA!G59")</f>
        <v>APOCALYPTO</v>
      </c>
      <c r="R181" s="88">
        <f ca="1">INDIRECT("DRAMA!H59")</f>
        <v>133</v>
      </c>
      <c r="S181" s="58" t="str">
        <f ca="1">DRAMA!$I$59</f>
        <v>02:15</v>
      </c>
    </row>
    <row r="182" spans="2:19" x14ac:dyDescent="0.2">
      <c r="C182" s="65">
        <f>PREMIERE!$G$46</f>
        <v>43781</v>
      </c>
      <c r="D182" s="131">
        <f ca="1">PREMIERE!$F$60</f>
        <v>6.25E-2</v>
      </c>
      <c r="E182" s="66" t="str">
        <f ca="1">INDIRECT("PREMIERE!G60")</f>
        <v>DEVIL'S OWN, THE (1997)</v>
      </c>
      <c r="F182" s="88">
        <f ca="1">INDIRECT("PREMIERE!H60")</f>
        <v>107</v>
      </c>
      <c r="G182" s="58" t="str">
        <f ca="1">PREMIERE!$I$60</f>
        <v>01:50</v>
      </c>
      <c r="H182" s="131">
        <f ca="1">ACTION!$F$60</f>
        <v>0.10763888888888885</v>
      </c>
      <c r="I182" s="214" t="str">
        <f ca="1">INDIRECT("ACTION!G60")</f>
        <v>MY SWEET GIRLS 3</v>
      </c>
      <c r="J182" s="214">
        <f ca="1">INDIRECT("ACTION!H60")</f>
        <v>108</v>
      </c>
      <c r="K182" s="58" t="str">
        <f ca="1">ACTION!$I$60</f>
        <v>01:50</v>
      </c>
      <c r="L182" s="163">
        <f ca="1">FAMILY!$F$60</f>
        <v>0.1249999999999999</v>
      </c>
      <c r="M182" s="164" t="str">
        <f ca="1">INDIRECT("FAMILY!G60")</f>
        <v>FIRE DOWN BELOW</v>
      </c>
      <c r="N182" s="165">
        <f ca="1">INDIRECT("FAMILY!H60")</f>
        <v>111</v>
      </c>
      <c r="O182" s="58" t="str">
        <f ca="1">FAMILY!$I$60</f>
        <v>01:55</v>
      </c>
      <c r="P182" s="131">
        <f ca="1">DRAMA!$F$60</f>
        <v>7.2916666666666519E-2</v>
      </c>
      <c r="Q182" s="66" t="str">
        <f ca="1">INDIRECT("DRAMA!G60")</f>
        <v>MIDNIGHT EXPRESS (1978)</v>
      </c>
      <c r="R182" s="88">
        <f ca="1">INDIRECT("DRAMA!H60")</f>
        <v>117</v>
      </c>
      <c r="S182" s="58" t="str">
        <f ca="1">DRAMA!$I$60</f>
        <v>02:00</v>
      </c>
    </row>
    <row r="183" spans="2:19" x14ac:dyDescent="0.2">
      <c r="C183" s="65">
        <f>PREMIERE!$G$46</f>
        <v>43781</v>
      </c>
      <c r="D183" s="131">
        <f ca="1">PREMIERE!$F$61</f>
        <v>0.1388888888888889</v>
      </c>
      <c r="E183" s="66" t="str">
        <f ca="1">INDIRECT("PREMIERE!G61")</f>
        <v>INSIDIOUS: CHAPTER 3</v>
      </c>
      <c r="F183" s="88">
        <f ca="1">INDIRECT("PREMIERE!H61")</f>
        <v>94</v>
      </c>
      <c r="G183" s="58" t="str">
        <f ca="1">PREMIERE!$I$61</f>
        <v>01:35</v>
      </c>
      <c r="H183" s="131">
        <f ca="1">ACTION!$F$61</f>
        <v>0.18402777777777773</v>
      </c>
      <c r="I183" s="66" t="str">
        <f ca="1">INDIRECT("ACTION!G61")</f>
        <v>MAN WHO WOULD BE KING, THE</v>
      </c>
      <c r="J183" s="66">
        <f ca="1">INDIRECT("ACTION!H61")</f>
        <v>124</v>
      </c>
      <c r="K183" s="58" t="str">
        <f ca="1">ACTION!$I$61</f>
        <v>02:05</v>
      </c>
      <c r="L183" s="163">
        <f ca="1">FAMILY!$F$61</f>
        <v>0.20486111111111099</v>
      </c>
      <c r="M183" s="164" t="str">
        <f ca="1">INDIRECT("FAMILY!G61")</f>
        <v>GETTING STRAIGHT</v>
      </c>
      <c r="N183" s="165">
        <f ca="1">INDIRECT("FAMILY!H61")</f>
        <v>121</v>
      </c>
      <c r="O183" s="58" t="str">
        <f ca="1">FAMILY!$I$61</f>
        <v>02:05</v>
      </c>
      <c r="P183" s="131">
        <f ca="1">DRAMA!$F$61</f>
        <v>0.15624999999999983</v>
      </c>
      <c r="Q183" s="66" t="str">
        <f ca="1">INDIRECT("DRAMA!G61")</f>
        <v>OF SNAILS AND MEN</v>
      </c>
      <c r="R183" s="88">
        <f ca="1">INDIRECT("DRAMA!H61")</f>
        <v>91</v>
      </c>
      <c r="S183" s="58" t="str">
        <f ca="1">DRAMA!$I$61</f>
        <v>01:35</v>
      </c>
    </row>
    <row r="184" spans="2:19" ht="13.5" thickBot="1" x14ac:dyDescent="0.25">
      <c r="B184" s="70"/>
      <c r="C184" s="71">
        <f>PREMIERE!$G$46</f>
        <v>43781</v>
      </c>
      <c r="D184" s="130">
        <f ca="1">PREMIERE!$F$62</f>
        <v>0.2048611111111111</v>
      </c>
      <c r="E184" s="63" t="str">
        <f ca="1">INDIRECT("PREMIERE!G62")</f>
        <v>HUSH</v>
      </c>
      <c r="F184" s="87">
        <f ca="1">INDIRECT("PREMIERE!H62")</f>
        <v>93</v>
      </c>
      <c r="G184" s="58" t="str">
        <f ca="1">PREMIERE!$I$62</f>
        <v>01:35</v>
      </c>
      <c r="H184" s="130">
        <f ca="1">ACTION!$F$62</f>
        <v>0.27083333333333331</v>
      </c>
      <c r="I184" s="63">
        <f ca="1">INDIRECT("ACTION!G62")</f>
        <v>0</v>
      </c>
      <c r="J184" s="63">
        <f ca="1">INDIRECT("ACTION!H62")</f>
        <v>0</v>
      </c>
      <c r="K184" s="58" t="str">
        <f ca="1">ACTION!$I$62</f>
        <v>00:00</v>
      </c>
      <c r="L184" s="167">
        <f ca="1">FAMILY!$F$62</f>
        <v>0.29166666666666657</v>
      </c>
      <c r="M184" s="168">
        <f ca="1">INDIRECT("FAMILY!G62")</f>
        <v>0</v>
      </c>
      <c r="N184" s="169">
        <f ca="1">INDIRECT("FAMILY!H62")</f>
        <v>0</v>
      </c>
      <c r="O184" s="58" t="str">
        <f ca="1">FAMILY!$I$62</f>
        <v>00:00</v>
      </c>
      <c r="P184" s="130">
        <f ca="1">DRAMA!$F$62</f>
        <v>0.22222222222222204</v>
      </c>
      <c r="Q184" s="63" t="str">
        <f ca="1">INDIRECT("DRAMA!G62")</f>
        <v>PER NON DIMENTICARTI</v>
      </c>
      <c r="R184" s="87">
        <f ca="1">INDIRECT("DRAMA!H62")</f>
        <v>96</v>
      </c>
      <c r="S184" s="58" t="str">
        <f ca="1">DRAMA!$I$62</f>
        <v>01:40</v>
      </c>
    </row>
    <row r="185" spans="2:19" x14ac:dyDescent="0.2">
      <c r="B185" s="50" t="s">
        <v>2</v>
      </c>
      <c r="C185" s="65">
        <f>PREMIERE!$K$46</f>
        <v>43782</v>
      </c>
      <c r="D185" s="131">
        <f ca="1">PREMIERE!$J$48</f>
        <v>0.27083333333333343</v>
      </c>
      <c r="E185" s="66">
        <f ca="1">INDIRECT("PREMIERE!K48")</f>
        <v>0</v>
      </c>
      <c r="F185" s="88">
        <f ca="1">INDIRECT("PREMIERE!L48")</f>
        <v>0</v>
      </c>
      <c r="G185" s="58" t="str">
        <f ca="1">PREMIERE!$M$48</f>
        <v>00:00</v>
      </c>
      <c r="H185" s="131">
        <f ca="1">ACTION!$J$48</f>
        <v>0.27083333333333326</v>
      </c>
      <c r="I185" s="66" t="str">
        <f ca="1">INDIRECT("ACTION!K48")</f>
        <v>VENDETTA</v>
      </c>
      <c r="J185" s="66">
        <f ca="1">INDIRECT("ACTION!L48")</f>
        <v>103</v>
      </c>
      <c r="K185" s="58" t="str">
        <f ca="1">ACTION!$M$48</f>
        <v>01:45</v>
      </c>
      <c r="L185" s="163">
        <f ca="1">FAMILY!$J$48</f>
        <v>0.29166666666666685</v>
      </c>
      <c r="M185" s="164" t="str">
        <f ca="1">INDIRECT("FAMILY!K48")</f>
        <v xml:space="preserve">UILENBAL (NL) </v>
      </c>
      <c r="N185" s="165">
        <f ca="1">INDIRECT("FAMILY!L48")</f>
        <v>77</v>
      </c>
      <c r="O185" s="58" t="str">
        <f ca="1">FAMILY!$M$48</f>
        <v>01:20</v>
      </c>
      <c r="P185" s="131">
        <f ca="1">DRAMA!$J$48</f>
        <v>0.29166666666666674</v>
      </c>
      <c r="Q185" s="66">
        <f ca="1">INDIRECT("DRAMA!K48")</f>
        <v>0</v>
      </c>
      <c r="R185" s="88">
        <f ca="1">INDIRECT("DRAMA!L48")</f>
        <v>0</v>
      </c>
      <c r="S185" s="58" t="str">
        <f ca="1">DRAMA!$M$48</f>
        <v>00:00</v>
      </c>
    </row>
    <row r="186" spans="2:19" x14ac:dyDescent="0.2">
      <c r="C186" s="65">
        <f>PREMIERE!$K$46</f>
        <v>43782</v>
      </c>
      <c r="D186" s="131">
        <f ca="1">PREMIERE!$J$49</f>
        <v>0.27083333333333343</v>
      </c>
      <c r="E186" s="66" t="str">
        <f ca="1">INDIRECT("PREMIERE!K49")</f>
        <v>TALE OF LOVE AND DARKNESS, A</v>
      </c>
      <c r="F186" s="88">
        <f ca="1">INDIRECT("PREMIERE!L49")</f>
        <v>96</v>
      </c>
      <c r="G186" s="58" t="str">
        <f ca="1">PREMIERE!$M$49</f>
        <v>01:40</v>
      </c>
      <c r="H186" s="131">
        <f ca="1">ACTION!$J$49</f>
        <v>0.34374999999999994</v>
      </c>
      <c r="I186" s="66" t="str">
        <f ca="1">INDIRECT("ACTION!K49")</f>
        <v>FREE FIRE</v>
      </c>
      <c r="J186" s="66">
        <f ca="1">INDIRECT("ACTION!L49")</f>
        <v>87</v>
      </c>
      <c r="K186" s="58" t="str">
        <f ca="1">ACTION!$M$49</f>
        <v>01:30</v>
      </c>
      <c r="L186" s="163">
        <f ca="1">FAMILY!$J$49</f>
        <v>0.34722222222222238</v>
      </c>
      <c r="M186" s="164" t="str">
        <f ca="1">INDIRECT("FAMILY!K49")</f>
        <v xml:space="preserve">KLARA EN DE GEKKE KOEIEN </v>
      </c>
      <c r="N186" s="165">
        <f ca="1">INDIRECT("FAMILY!L49")</f>
        <v>66</v>
      </c>
      <c r="O186" s="58" t="str">
        <f ca="1">FAMILY!$M$49</f>
        <v>01:10</v>
      </c>
      <c r="P186" s="131">
        <f ca="1">DRAMA!$J$49</f>
        <v>0.29166666666666674</v>
      </c>
      <c r="Q186" s="66" t="str">
        <f ca="1">INDIRECT("DRAMA!K49")</f>
        <v>DYING IN ATHENS</v>
      </c>
      <c r="R186" s="88">
        <f ca="1">INDIRECT("DRAMA!L49")</f>
        <v>98</v>
      </c>
      <c r="S186" s="58" t="str">
        <f ca="1">DRAMA!$M$49</f>
        <v>01:40</v>
      </c>
    </row>
    <row r="187" spans="2:19" x14ac:dyDescent="0.2">
      <c r="C187" s="65">
        <f>PREMIERE!$K$46</f>
        <v>43782</v>
      </c>
      <c r="D187" s="131">
        <f ca="1">PREMIERE!$J$50</f>
        <v>0.34027777777777785</v>
      </c>
      <c r="E187" s="66" t="str">
        <f ca="1">INDIRECT("PREMIERE!K50")</f>
        <v>BEST OFFER, THE</v>
      </c>
      <c r="F187" s="88">
        <f ca="1">INDIRECT("PREMIERE!L50")</f>
        <v>126</v>
      </c>
      <c r="G187" s="58" t="str">
        <f ca="1">PREMIERE!$M$50</f>
        <v>02:10</v>
      </c>
      <c r="H187" s="131">
        <f ca="1">ACTION!$J$50</f>
        <v>0.40624999999999994</v>
      </c>
      <c r="I187" s="66" t="str">
        <f ca="1">INDIRECT("ACTION!K50")</f>
        <v>SCENIC ROUTE</v>
      </c>
      <c r="J187" s="66">
        <f ca="1">INDIRECT("ACTION!L50")</f>
        <v>83</v>
      </c>
      <c r="K187" s="58" t="str">
        <f ca="1">ACTION!$M$50</f>
        <v>01:25</v>
      </c>
      <c r="L187" s="163">
        <f ca="1">FAMILY!$J$50</f>
        <v>0.39583333333333348</v>
      </c>
      <c r="M187" s="164" t="str">
        <f ca="1">INDIRECT("FAMILY!K50")</f>
        <v xml:space="preserve">CASPER &amp; EMMA, BESTE VRIENDJES </v>
      </c>
      <c r="N187" s="165">
        <f ca="1">INDIRECT("FAMILY!L50")</f>
        <v>81</v>
      </c>
      <c r="O187" s="58" t="str">
        <f ca="1">FAMILY!$M$50</f>
        <v>01:25</v>
      </c>
      <c r="P187" s="131">
        <f ca="1">DRAMA!$J$50</f>
        <v>0.36111111111111116</v>
      </c>
      <c r="Q187" s="66" t="str">
        <f ca="1">INDIRECT("DRAMA!K50")</f>
        <v>GUESS WHO'S COMING TO DINNER (1967)</v>
      </c>
      <c r="R187" s="88">
        <f ca="1">INDIRECT("DRAMA!L50")</f>
        <v>104</v>
      </c>
      <c r="S187" s="58" t="str">
        <f ca="1">DRAMA!$M$50</f>
        <v>01:45</v>
      </c>
    </row>
    <row r="188" spans="2:19" x14ac:dyDescent="0.2">
      <c r="C188" s="65">
        <f>PREMIERE!$K$46</f>
        <v>43782</v>
      </c>
      <c r="D188" s="131">
        <f ca="1">PREMIERE!$J$51</f>
        <v>0.43055555555555564</v>
      </c>
      <c r="E188" s="66" t="str">
        <f ca="1">INDIRECT("PREMIERE!K51")</f>
        <v>GODZILLA: SHIN GODZILLA</v>
      </c>
      <c r="F188" s="88">
        <f ca="1">INDIRECT("PREMIERE!L51")</f>
        <v>116</v>
      </c>
      <c r="G188" s="58" t="str">
        <f ca="1">PREMIERE!$M$51</f>
        <v>02:00</v>
      </c>
      <c r="H188" s="131">
        <f ca="1">ACTION!$J$51</f>
        <v>0.46527777777777773</v>
      </c>
      <c r="I188" s="66" t="str">
        <f ca="1">INDIRECT("ACTION!K51")</f>
        <v>WASTELAND (BANKSIDE)</v>
      </c>
      <c r="J188" s="66">
        <f ca="1">INDIRECT("ACTION!L51")</f>
        <v>106</v>
      </c>
      <c r="K188" s="58" t="str">
        <f ca="1">ACTION!$M$51</f>
        <v>01:50</v>
      </c>
      <c r="L188" s="163">
        <f ca="1">FAMILY!$J$51</f>
        <v>0.45486111111111127</v>
      </c>
      <c r="M188" s="164" t="str">
        <f ca="1">INDIRECT("FAMILY!K51")</f>
        <v>HEAVEN IS FOR REAL</v>
      </c>
      <c r="N188" s="165">
        <f ca="1">INDIRECT("FAMILY!L51")</f>
        <v>96</v>
      </c>
      <c r="O188" s="58" t="str">
        <f ca="1">FAMILY!$M$51</f>
        <v>01:40</v>
      </c>
      <c r="P188" s="131">
        <f ca="1">DRAMA!$J$51</f>
        <v>0.43402777777777785</v>
      </c>
      <c r="Q188" s="66" t="str">
        <f ca="1">INDIRECT("DRAMA!K51")</f>
        <v>LOVE &amp; MERCY</v>
      </c>
      <c r="R188" s="88">
        <f ca="1">INDIRECT("DRAMA!L51")</f>
        <v>117</v>
      </c>
      <c r="S188" s="58" t="str">
        <f ca="1">DRAMA!$M$51</f>
        <v>02:00</v>
      </c>
    </row>
    <row r="189" spans="2:19" x14ac:dyDescent="0.2">
      <c r="C189" s="65">
        <f>PREMIERE!$K$46</f>
        <v>43782</v>
      </c>
      <c r="D189" s="131">
        <f ca="1">PREMIERE!$J$52</f>
        <v>0.51388888888888895</v>
      </c>
      <c r="E189" s="66" t="str">
        <f ca="1">INDIRECT("PREMIERE!K52")</f>
        <v>321 FRANKIE GO BOOM</v>
      </c>
      <c r="F189" s="88">
        <f ca="1">INDIRECT("PREMIERE!L52")</f>
        <v>86</v>
      </c>
      <c r="G189" s="58" t="str">
        <f ca="1">PREMIERE!$M$52</f>
        <v>01:30</v>
      </c>
      <c r="H189" s="131">
        <f ca="1">ACTION!$J$52</f>
        <v>0.54166666666666663</v>
      </c>
      <c r="I189" s="66" t="str">
        <f ca="1">INDIRECT("ACTION!K52")</f>
        <v>FOREST, THE</v>
      </c>
      <c r="J189" s="66">
        <f ca="1">INDIRECT("ACTION!L52")</f>
        <v>91</v>
      </c>
      <c r="K189" s="58" t="str">
        <f ca="1">ACTION!$M$52</f>
        <v>01:35</v>
      </c>
      <c r="L189" s="163">
        <f ca="1">FAMILY!$J$52</f>
        <v>0.52430555555555569</v>
      </c>
      <c r="M189" s="164" t="str">
        <f ca="1">INDIRECT("FAMILY!K52")</f>
        <v xml:space="preserve">BIBI &amp; TINA 1 </v>
      </c>
      <c r="N189" s="165">
        <f ca="1">INDIRECT("FAMILY!L52")</f>
        <v>98</v>
      </c>
      <c r="O189" s="58" t="str">
        <f ca="1">FAMILY!$M$52</f>
        <v>01:40</v>
      </c>
      <c r="P189" s="131">
        <f ca="1">DRAMA!$J$52</f>
        <v>0.51736111111111116</v>
      </c>
      <c r="Q189" s="66" t="str">
        <f ca="1">INDIRECT("DRAMA!K52")</f>
        <v>BENEFACTOR, THE</v>
      </c>
      <c r="R189" s="88">
        <f ca="1">INDIRECT("DRAMA!L52")</f>
        <v>89</v>
      </c>
      <c r="S189" s="58" t="str">
        <f ca="1">DRAMA!$M$52</f>
        <v>01:30</v>
      </c>
    </row>
    <row r="190" spans="2:19" x14ac:dyDescent="0.2">
      <c r="C190" s="65">
        <f>PREMIERE!$K$46</f>
        <v>43782</v>
      </c>
      <c r="D190" s="131">
        <f ca="1">PREMIERE!$J$53</f>
        <v>0.57638888888888895</v>
      </c>
      <c r="E190" s="66" t="str">
        <f ca="1">INDIRECT("PREMIERE!K53")</f>
        <v>LADY MACBETH</v>
      </c>
      <c r="F190" s="88">
        <f ca="1">INDIRECT("PREMIERE!L53")</f>
        <v>86</v>
      </c>
      <c r="G190" s="58" t="str">
        <f ca="1">PREMIERE!$M$53</f>
        <v>01:30</v>
      </c>
      <c r="H190" s="131">
        <f ca="1">ACTION!$J$53</f>
        <v>0.60763888888888884</v>
      </c>
      <c r="I190" s="66" t="str">
        <f ca="1">INDIRECT("ACTION!K53")</f>
        <v>CHINESE ZODIAC</v>
      </c>
      <c r="J190" s="66">
        <f ca="1">INDIRECT("ACTION!L53")</f>
        <v>106</v>
      </c>
      <c r="K190" s="58" t="str">
        <f ca="1">ACTION!$M$53</f>
        <v>01:50</v>
      </c>
      <c r="L190" s="163">
        <f ca="1">FAMILY!$J$53</f>
        <v>0.59375000000000011</v>
      </c>
      <c r="M190" s="164" t="str">
        <f ca="1">INDIRECT("FAMILY!K53")</f>
        <v>TOURIST, THE</v>
      </c>
      <c r="N190" s="165">
        <f ca="1">INDIRECT("FAMILY!L53")</f>
        <v>101</v>
      </c>
      <c r="O190" s="58" t="str">
        <f ca="1">FAMILY!$M$53</f>
        <v>01:45</v>
      </c>
      <c r="P190" s="131">
        <f ca="1">DRAMA!$J$53</f>
        <v>0.57986111111111116</v>
      </c>
      <c r="Q190" s="66" t="str">
        <f ca="1">INDIRECT("DRAMA!K53")</f>
        <v>BETTER LIFE, A</v>
      </c>
      <c r="R190" s="88">
        <f ca="1">INDIRECT("DRAMA!L53")</f>
        <v>94</v>
      </c>
      <c r="S190" s="58" t="str">
        <f ca="1">DRAMA!$M$53</f>
        <v>01:35</v>
      </c>
    </row>
    <row r="191" spans="2:19" x14ac:dyDescent="0.2">
      <c r="C191" s="65">
        <f>PREMIERE!$K$46</f>
        <v>43782</v>
      </c>
      <c r="D191" s="131">
        <f ca="1">PREMIERE!$J$54</f>
        <v>0.63888888888888895</v>
      </c>
      <c r="E191" s="66" t="str">
        <f ca="1">INDIRECT("PREMIERE!K54")</f>
        <v>WHAT WILL PEOPLE SAY</v>
      </c>
      <c r="F191" s="88">
        <f ca="1">INDIRECT("PREMIERE!L54")</f>
        <v>103</v>
      </c>
      <c r="G191" s="58" t="str">
        <f ca="1">PREMIERE!$M$54</f>
        <v>01:45</v>
      </c>
      <c r="H191" s="131">
        <f ca="1">ACTION!$J$54</f>
        <v>0.68402777777777779</v>
      </c>
      <c r="I191" s="66" t="str">
        <f ca="1">INDIRECT("ACTION!K54")</f>
        <v>IT COMES AT NIGHT</v>
      </c>
      <c r="J191" s="66">
        <f ca="1">INDIRECT("ACTION!L54")</f>
        <v>88</v>
      </c>
      <c r="K191" s="58" t="str">
        <f ca="1">ACTION!$M$54</f>
        <v>01:30</v>
      </c>
      <c r="L191" s="163">
        <f ca="1">FAMILY!$J$54</f>
        <v>0.66666666666666674</v>
      </c>
      <c r="M191" s="164" t="str">
        <f ca="1">INDIRECT("FAMILY!K54")</f>
        <v>WHAT WOMEN WANT</v>
      </c>
      <c r="N191" s="165">
        <f ca="1">INDIRECT("FAMILY!L54")</f>
        <v>122</v>
      </c>
      <c r="O191" s="58" t="str">
        <f ca="1">FAMILY!$M$54</f>
        <v>02:05</v>
      </c>
      <c r="P191" s="131">
        <f ca="1">DRAMA!$J$54</f>
        <v>0.64583333333333337</v>
      </c>
      <c r="Q191" s="66" t="str">
        <f ca="1">INDIRECT("DRAMA!K54")</f>
        <v>DR. STRANGELOVE OR: HOW I LEARNED TO STOP WORRYING AND LOVE THE BOMB</v>
      </c>
      <c r="R191" s="88">
        <f ca="1">INDIRECT("DRAMA!L54")</f>
        <v>91</v>
      </c>
      <c r="S191" s="58" t="str">
        <f ca="1">DRAMA!$M$54</f>
        <v>01:35</v>
      </c>
    </row>
    <row r="192" spans="2:19" x14ac:dyDescent="0.2">
      <c r="C192" s="65">
        <f>PREMIERE!$K$46</f>
        <v>43782</v>
      </c>
      <c r="D192" s="131">
        <f ca="1">PREMIERE!$J$55</f>
        <v>0.71180555555555558</v>
      </c>
      <c r="E192" s="66" t="str">
        <f ca="1">INDIRECT("PREMIERE!K55")</f>
        <v>EXPERIMENTER</v>
      </c>
      <c r="F192" s="88">
        <f ca="1">INDIRECT("PREMIERE!L55")</f>
        <v>96</v>
      </c>
      <c r="G192" s="58" t="str">
        <f ca="1">PREMIERE!$M$55</f>
        <v>01:40</v>
      </c>
      <c r="H192" s="131">
        <f ca="1">ACTION!$J$55</f>
        <v>0.74652777777777779</v>
      </c>
      <c r="I192" s="66" t="str">
        <f ca="1">INDIRECT("ACTION!K55")</f>
        <v>BLACKWAY (FKA GO WITH ME)</v>
      </c>
      <c r="J192" s="66">
        <f ca="1">INDIRECT("ACTION!L55")</f>
        <v>87</v>
      </c>
      <c r="K192" s="58" t="str">
        <f ca="1">ACTION!$M$55</f>
        <v>01:30</v>
      </c>
      <c r="L192" s="163">
        <f ca="1">FAMILY!$J$55</f>
        <v>0.75347222222222232</v>
      </c>
      <c r="M192" s="164" t="str">
        <f ca="1">INDIRECT("FAMILY!K55")</f>
        <v>WAY WE WERE, THE</v>
      </c>
      <c r="N192" s="165">
        <f ca="1">INDIRECT("FAMILY!L55")</f>
        <v>114</v>
      </c>
      <c r="O192" s="58" t="str">
        <f ca="1">FAMILY!$M$55</f>
        <v>01:55</v>
      </c>
      <c r="P192" s="131">
        <f ca="1">DRAMA!$J$55</f>
        <v>0.71180555555555558</v>
      </c>
      <c r="Q192" s="66" t="str">
        <f ca="1">INDIRECT("DRAMA!K55")</f>
        <v>TOUT NOUVEAU TESTAMENT, LE</v>
      </c>
      <c r="R192" s="88">
        <f ca="1">INDIRECT("DRAMA!L55")</f>
        <v>111</v>
      </c>
      <c r="S192" s="58" t="str">
        <f ca="1">DRAMA!$M$55</f>
        <v>01:55</v>
      </c>
    </row>
    <row r="193" spans="2:19" x14ac:dyDescent="0.2">
      <c r="C193" s="65">
        <f>PREMIERE!$K$46</f>
        <v>43782</v>
      </c>
      <c r="D193" s="131">
        <f ca="1">PREMIERE!$J$56</f>
        <v>0.78125</v>
      </c>
      <c r="E193" s="66" t="str">
        <f ca="1">INDIRECT("PREMIERE!K56")</f>
        <v>KIN</v>
      </c>
      <c r="F193" s="88">
        <f ca="1">INDIRECT("PREMIERE!L56")</f>
        <v>101</v>
      </c>
      <c r="G193" s="58" t="str">
        <f ca="1">PREMIERE!$M$56</f>
        <v>01:45</v>
      </c>
      <c r="H193" s="131">
        <f ca="1">ACTION!$J$56</f>
        <v>0.80902777777777779</v>
      </c>
      <c r="I193" s="66" t="str">
        <f ca="1">INDIRECT("ACTION!K56")</f>
        <v>LAST SURVIVORS, THE</v>
      </c>
      <c r="J193" s="66">
        <f ca="1">INDIRECT("ACTION!L56")</f>
        <v>92</v>
      </c>
      <c r="K193" s="58" t="str">
        <f ca="1">ACTION!$M$56</f>
        <v>01:35</v>
      </c>
      <c r="L193" s="188">
        <f>FAMILY!$J$56</f>
        <v>0.83333333333333337</v>
      </c>
      <c r="M193" s="112" t="str">
        <f ca="1">INDIRECT("FAMILY!K56")</f>
        <v>FRIENDS WITH BENEFITS</v>
      </c>
      <c r="N193" s="113">
        <f ca="1">INDIRECT("FAMILY!L56")</f>
        <v>106</v>
      </c>
      <c r="O193" s="58" t="str">
        <f ca="1">FAMILY!$M$56</f>
        <v>01:50</v>
      </c>
      <c r="P193" s="131">
        <f ca="1">DRAMA!$J$56</f>
        <v>0.79166666666666663</v>
      </c>
      <c r="Q193" s="66" t="str">
        <f ca="1">INDIRECT("DRAMA!K56")</f>
        <v>LADY MACBETH</v>
      </c>
      <c r="R193" s="88">
        <f ca="1">INDIRECT("DRAMA!L56")</f>
        <v>86</v>
      </c>
      <c r="S193" s="58" t="str">
        <f ca="1">DRAMA!$M$56</f>
        <v>01:30</v>
      </c>
    </row>
    <row r="194" spans="2:19" x14ac:dyDescent="0.2">
      <c r="C194" s="78">
        <f>PREMIERE!$K$46</f>
        <v>43782</v>
      </c>
      <c r="D194" s="133">
        <f>PREMIERE!$J$57</f>
        <v>0.85416666666666663</v>
      </c>
      <c r="E194" s="79" t="str">
        <f ca="1">INDIRECT("PREMIERE!K57")</f>
        <v xml:space="preserve">HARTENSTRAAT </v>
      </c>
      <c r="F194" s="90">
        <f ca="1">INDIRECT("PREMIERE!L57")</f>
        <v>86</v>
      </c>
      <c r="G194" s="58" t="str">
        <f ca="1">PREMIERE!$M$57</f>
        <v>01:30</v>
      </c>
      <c r="H194" s="141">
        <f>ACTION!$J$57</f>
        <v>0.875</v>
      </c>
      <c r="I194" s="102" t="str">
        <f ca="1">INDIRECT("ACTION!K57")</f>
        <v>SICARIO: DAY OF THE SOLDADO</v>
      </c>
      <c r="J194" s="102">
        <f ca="1">INDIRECT("ACTION!L57")</f>
        <v>118</v>
      </c>
      <c r="K194" s="58" t="str">
        <f ca="1">ACTION!$M$57</f>
        <v>02:00</v>
      </c>
      <c r="L194" s="163">
        <f ca="1">FAMILY!$J$57</f>
        <v>0.90972222222222232</v>
      </c>
      <c r="M194" s="164" t="str">
        <f ca="1">INDIRECT("FAMILY!K57")</f>
        <v>UGLY TRUTH, THE</v>
      </c>
      <c r="N194" s="165">
        <f ca="1">INDIRECT("FAMILY!L57")</f>
        <v>93</v>
      </c>
      <c r="O194" s="58" t="str">
        <f ca="1">FAMILY!$M$57</f>
        <v>01:35</v>
      </c>
      <c r="P194" s="136">
        <f>DRAMA!$J$57</f>
        <v>0.85416666666666663</v>
      </c>
      <c r="Q194" s="122" t="str">
        <f ca="1">INDIRECT("DRAMA!K57")</f>
        <v xml:space="preserve">BLOED ZWEET EN TRANEN </v>
      </c>
      <c r="R194" s="123">
        <f ca="1">INDIRECT("DRAMA!L57")</f>
        <v>111</v>
      </c>
      <c r="S194" s="58" t="str">
        <f ca="1">DRAMA!$M$57</f>
        <v>01:55</v>
      </c>
    </row>
    <row r="195" spans="2:19" x14ac:dyDescent="0.2">
      <c r="C195" s="65">
        <f>PREMIERE!$K$46</f>
        <v>43782</v>
      </c>
      <c r="D195" s="131">
        <f ca="1">PREMIERE!$J$58</f>
        <v>0.91666666666666663</v>
      </c>
      <c r="E195" s="66" t="str">
        <f ca="1">INDIRECT("PREMIERE!K58")</f>
        <v xml:space="preserve">WOLF (NL) (2013) </v>
      </c>
      <c r="F195" s="88">
        <f ca="1">INDIRECT("PREMIERE!L58")</f>
        <v>118</v>
      </c>
      <c r="G195" s="58" t="str">
        <f ca="1">PREMIERE!$M$58</f>
        <v>02:00</v>
      </c>
      <c r="H195" s="131">
        <f ca="1">ACTION!$J$58</f>
        <v>0.95833333333333337</v>
      </c>
      <c r="I195" s="66" t="str">
        <f ca="1">INDIRECT("ACTION!K58")</f>
        <v>ALL THE DEVIL'S MEN</v>
      </c>
      <c r="J195" s="66">
        <f ca="1">INDIRECT("ACTION!L58")</f>
        <v>96</v>
      </c>
      <c r="K195" s="58" t="str">
        <f ca="1">ACTION!$M$58</f>
        <v>01:40</v>
      </c>
      <c r="L195" s="163">
        <f ca="1">FAMILY!$J$58</f>
        <v>0.97569444444444453</v>
      </c>
      <c r="M195" s="164" t="str">
        <f ca="1">INDIRECT("FAMILY!K58")</f>
        <v>SOMEBODY'S HERO</v>
      </c>
      <c r="N195" s="165">
        <f ca="1">INDIRECT("FAMILY!L58")</f>
        <v>77</v>
      </c>
      <c r="O195" s="58" t="str">
        <f ca="1">FAMILY!$M$58</f>
        <v>01:20</v>
      </c>
      <c r="P195" s="131">
        <f ca="1">DRAMA!$J$58</f>
        <v>0.93402777777777768</v>
      </c>
      <c r="Q195" s="66" t="str">
        <f ca="1">INDIRECT("DRAMA!K58")</f>
        <v>SPRING BREAKERS</v>
      </c>
      <c r="R195" s="88">
        <f ca="1">INDIRECT("DRAMA!L58")</f>
        <v>91</v>
      </c>
      <c r="S195" s="58" t="str">
        <f ca="1">DRAMA!$M$58</f>
        <v>01:35</v>
      </c>
    </row>
    <row r="196" spans="2:19" x14ac:dyDescent="0.2">
      <c r="C196" s="65">
        <f>PREMIERE!$K$46</f>
        <v>43782</v>
      </c>
      <c r="D196" s="131">
        <f ca="1">PREMIERE!$J$59</f>
        <v>1</v>
      </c>
      <c r="E196" s="66" t="str">
        <f ca="1">INDIRECT("PREMIERE!K59")</f>
        <v>QUE DIOS NOS PERDONE</v>
      </c>
      <c r="F196" s="88">
        <f ca="1">INDIRECT("PREMIERE!L59")</f>
        <v>121</v>
      </c>
      <c r="G196" s="58" t="str">
        <f ca="1">PREMIERE!$M$59</f>
        <v>02:05</v>
      </c>
      <c r="H196" s="131">
        <f ca="1">ACTION!$J$59</f>
        <v>2.7777777777777901E-2</v>
      </c>
      <c r="I196" s="214" t="str">
        <f ca="1">INDIRECT("ACTION!K59")</f>
        <v>FUCK DOLLZ</v>
      </c>
      <c r="J196" s="214">
        <f ca="1">INDIRECT("ACTION!L59")</f>
        <v>151</v>
      </c>
      <c r="K196" s="58" t="str">
        <f ca="1">ACTION!$M$59</f>
        <v>02:35</v>
      </c>
      <c r="L196" s="163">
        <f ca="1">FAMILY!$J$59</f>
        <v>3.125E-2</v>
      </c>
      <c r="M196" s="164" t="str">
        <f ca="1">INDIRECT("FAMILY!K59")</f>
        <v>GROUP SEX</v>
      </c>
      <c r="N196" s="165">
        <f ca="1">INDIRECT("FAMILY!L59")</f>
        <v>89</v>
      </c>
      <c r="O196" s="58" t="str">
        <f ca="1">FAMILY!$M$59</f>
        <v>01:30</v>
      </c>
      <c r="P196" s="131">
        <f ca="1">DRAMA!$J$59</f>
        <v>0.99999999999999989</v>
      </c>
      <c r="Q196" s="66" t="str">
        <f ca="1">INDIRECT("DRAMA!K59")</f>
        <v>NORTH &amp; SOUTH: THE BATTLE OF NEW MARKET</v>
      </c>
      <c r="R196" s="88">
        <f ca="1">INDIRECT("DRAMA!L59")</f>
        <v>92</v>
      </c>
      <c r="S196" s="58" t="str">
        <f ca="1">DRAMA!$M$59</f>
        <v>01:35</v>
      </c>
    </row>
    <row r="197" spans="2:19" x14ac:dyDescent="0.2">
      <c r="C197" s="65">
        <f>PREMIERE!$K$46</f>
        <v>43782</v>
      </c>
      <c r="D197" s="131">
        <f ca="1">PREMIERE!$J$60</f>
        <v>8.680555555555558E-2</v>
      </c>
      <c r="E197" s="66" t="str">
        <f ca="1">INDIRECT("PREMIERE!K60")</f>
        <v>CAPTAIN PHILLIPS</v>
      </c>
      <c r="F197" s="88">
        <f ca="1">INDIRECT("PREMIERE!L60")</f>
        <v>129</v>
      </c>
      <c r="G197" s="58" t="str">
        <f ca="1">PREMIERE!$M$60</f>
        <v>02:10</v>
      </c>
      <c r="H197" s="131">
        <f ca="1">ACTION!$J$60</f>
        <v>0.1354166666666668</v>
      </c>
      <c r="I197" s="214" t="str">
        <f ca="1">INDIRECT("ACTION!K60")</f>
        <v>MY BLONDE ANGELS</v>
      </c>
      <c r="J197" s="214">
        <f ca="1">INDIRECT("ACTION!L60")</f>
        <v>96</v>
      </c>
      <c r="K197" s="58" t="str">
        <f ca="1">ACTION!$M$60</f>
        <v>01:40</v>
      </c>
      <c r="L197" s="163">
        <f ca="1">FAMILY!$J$60</f>
        <v>9.375E-2</v>
      </c>
      <c r="M197" s="164" t="str">
        <f ca="1">INDIRECT("FAMILY!K60")</f>
        <v>JUST YOU AND ME, KID</v>
      </c>
      <c r="N197" s="165">
        <f ca="1">INDIRECT("FAMILY!L60")</f>
        <v>92</v>
      </c>
      <c r="O197" s="58" t="str">
        <f ca="1">FAMILY!$M$60</f>
        <v>01:35</v>
      </c>
      <c r="P197" s="131">
        <f ca="1">DRAMA!$J$60</f>
        <v>6.5972222222222099E-2</v>
      </c>
      <c r="Q197" s="66" t="str">
        <f ca="1">INDIRECT("DRAMA!K60")</f>
        <v>SAIMIR</v>
      </c>
      <c r="R197" s="88">
        <f ca="1">INDIRECT("DRAMA!L60")</f>
        <v>88</v>
      </c>
      <c r="S197" s="58" t="str">
        <f ca="1">DRAMA!$M$60</f>
        <v>01:30</v>
      </c>
    </row>
    <row r="198" spans="2:19" x14ac:dyDescent="0.2">
      <c r="C198" s="65">
        <f>PREMIERE!$K$46</f>
        <v>43782</v>
      </c>
      <c r="D198" s="131">
        <f ca="1">PREMIERE!$J$61</f>
        <v>0.17708333333333337</v>
      </c>
      <c r="E198" s="66" t="str">
        <f ca="1">INDIRECT("PREMIERE!K61")</f>
        <v>BUGSY</v>
      </c>
      <c r="F198" s="88">
        <f ca="1">INDIRECT("PREMIERE!L61")</f>
        <v>131</v>
      </c>
      <c r="G198" s="58" t="str">
        <f ca="1">PREMIERE!$M$61</f>
        <v>02:15</v>
      </c>
      <c r="H198" s="131">
        <f ca="1">ACTION!$J$61</f>
        <v>0.20486111111111122</v>
      </c>
      <c r="I198" s="66" t="str">
        <f ca="1">INDIRECT("ACTION!K61")</f>
        <v>HARD TIMES</v>
      </c>
      <c r="J198" s="66">
        <f ca="1">INDIRECT("ACTION!L61")</f>
        <v>91</v>
      </c>
      <c r="K198" s="58" t="str">
        <f ca="1">ACTION!$M$61</f>
        <v>01:35</v>
      </c>
      <c r="L198" s="163">
        <f ca="1">FAMILY!$J$61</f>
        <v>0.15972222222222221</v>
      </c>
      <c r="M198" s="164" t="str">
        <f ca="1">INDIRECT("FAMILY!K61")</f>
        <v>CAYMAN WENT</v>
      </c>
      <c r="N198" s="165">
        <f ca="1">INDIRECT("FAMILY!L61")</f>
        <v>88</v>
      </c>
      <c r="O198" s="58" t="str">
        <f ca="1">FAMILY!$M$61</f>
        <v>01:30</v>
      </c>
      <c r="P198" s="131">
        <f ca="1">DRAMA!$J$61</f>
        <v>0.1284722222222221</v>
      </c>
      <c r="Q198" s="66" t="str">
        <f ca="1">INDIRECT("DRAMA!K61")</f>
        <v>NEL MIO AMORE</v>
      </c>
      <c r="R198" s="88">
        <f ca="1">INDIRECT("DRAMA!L61")</f>
        <v>92</v>
      </c>
      <c r="S198" s="58" t="str">
        <f ca="1">DRAMA!$M$61</f>
        <v>01:35</v>
      </c>
    </row>
    <row r="199" spans="2:19" ht="13.5" thickBot="1" x14ac:dyDescent="0.25">
      <c r="B199" s="70"/>
      <c r="C199" s="71">
        <f>PREMIERE!$K$46</f>
        <v>43782</v>
      </c>
      <c r="D199" s="130">
        <f ca="1">PREMIERE!$J$62</f>
        <v>0.27083333333333337</v>
      </c>
      <c r="E199" s="63">
        <f ca="1">INDIRECT("PREMIERE!K62")</f>
        <v>0</v>
      </c>
      <c r="F199" s="87">
        <f ca="1">INDIRECT("PREMIERE!L62")</f>
        <v>0</v>
      </c>
      <c r="G199" s="58" t="str">
        <f ca="1">PREMIERE!$M$62</f>
        <v>00:00</v>
      </c>
      <c r="H199" s="130">
        <f ca="1">ACTION!$J$62</f>
        <v>0.27083333333333343</v>
      </c>
      <c r="I199" s="63">
        <f ca="1">INDIRECT("ACTION!K62")</f>
        <v>0</v>
      </c>
      <c r="J199" s="63">
        <f ca="1">INDIRECT("ACTION!L62")</f>
        <v>0</v>
      </c>
      <c r="K199" s="58" t="str">
        <f ca="1">ACTION!$M$62</f>
        <v>00:00</v>
      </c>
      <c r="L199" s="167">
        <f ca="1">FAMILY!$J$62</f>
        <v>0.22222222222222221</v>
      </c>
      <c r="M199" s="168" t="str">
        <f ca="1">INDIRECT("FAMILY!K62")</f>
        <v>TUTTA COLPA DI GIUDA</v>
      </c>
      <c r="N199" s="169">
        <f ca="1">INDIRECT("FAMILY!L62")</f>
        <v>97</v>
      </c>
      <c r="O199" s="58" t="str">
        <f ca="1">FAMILY!$M$62</f>
        <v>01:40</v>
      </c>
      <c r="P199" s="130">
        <f ca="1">DRAMA!$J$62</f>
        <v>0.19444444444444431</v>
      </c>
      <c r="Q199" s="63" t="str">
        <f ca="1">INDIRECT("DRAMA!K62")</f>
        <v>SOMEWHERE IN PALILULA</v>
      </c>
      <c r="R199" s="87">
        <f ca="1">INDIRECT("DRAMA!L62")</f>
        <v>136</v>
      </c>
      <c r="S199" s="58" t="str">
        <f ca="1">DRAMA!$M$62</f>
        <v>02:20</v>
      </c>
    </row>
    <row r="200" spans="2:19" x14ac:dyDescent="0.2">
      <c r="B200" s="50" t="s">
        <v>3</v>
      </c>
      <c r="C200" s="65">
        <f>PREMIERE!$O$46</f>
        <v>43783</v>
      </c>
      <c r="D200" s="131">
        <f ca="1">PREMIERE!$N$48</f>
        <v>0.27083333333333331</v>
      </c>
      <c r="E200" s="66">
        <f ca="1">INDIRECT("PREMIERE!O48")</f>
        <v>0</v>
      </c>
      <c r="F200" s="88">
        <f ca="1">INDIRECT("PREMIERE!P48")</f>
        <v>0</v>
      </c>
      <c r="G200" s="58" t="str">
        <f ca="1">PREMIERE!$Q$48</f>
        <v>00:00</v>
      </c>
      <c r="H200" s="131">
        <f ca="1">ACTION!$N$48</f>
        <v>0.27083333333333343</v>
      </c>
      <c r="I200" s="66" t="str">
        <f ca="1">INDIRECT("ACTION!O48")</f>
        <v>PAGAN KING, THE</v>
      </c>
      <c r="J200" s="66">
        <f ca="1">INDIRECT("ACTION!P48")</f>
        <v>111</v>
      </c>
      <c r="K200" s="58" t="str">
        <f ca="1">ACTION!$Q$48</f>
        <v>01:55</v>
      </c>
      <c r="L200" s="163">
        <f ca="1">FAMILY!$N$48</f>
        <v>0.2916666666666668</v>
      </c>
      <c r="M200" s="164" t="str">
        <f ca="1">INDIRECT("FAMILY!O48")</f>
        <v>COMET</v>
      </c>
      <c r="N200" s="165">
        <f ca="1">INDIRECT("FAMILY!P48")</f>
        <v>88</v>
      </c>
      <c r="O200" s="58" t="str">
        <f ca="1">FAMILY!$Q$48</f>
        <v>01:30</v>
      </c>
      <c r="P200" s="131">
        <f ca="1">DRAMA!$N$48</f>
        <v>0.29166666666666674</v>
      </c>
      <c r="Q200" s="66">
        <f ca="1">INDIRECT("DRAMA!O48")</f>
        <v>0</v>
      </c>
      <c r="R200" s="88">
        <f ca="1">INDIRECT("DRAMA!P48")</f>
        <v>0</v>
      </c>
      <c r="S200" s="58" t="str">
        <f ca="1">DRAMA!$Q$48</f>
        <v>00:00</v>
      </c>
    </row>
    <row r="201" spans="2:19" x14ac:dyDescent="0.2">
      <c r="C201" s="65">
        <f>PREMIERE!$O$46</f>
        <v>43783</v>
      </c>
      <c r="D201" s="131">
        <f ca="1">PREMIERE!$N$49</f>
        <v>0.27083333333333331</v>
      </c>
      <c r="E201" s="66" t="str">
        <f ca="1">INDIRECT("PREMIERE!O49")</f>
        <v>SAMBA</v>
      </c>
      <c r="F201" s="88">
        <f ca="1">INDIRECT("PREMIERE!P49")</f>
        <v>116</v>
      </c>
      <c r="G201" s="58" t="str">
        <f ca="1">PREMIERE!$Q$49</f>
        <v>02:00</v>
      </c>
      <c r="H201" s="131">
        <f ca="1">ACTION!$N$49</f>
        <v>0.35069444444444453</v>
      </c>
      <c r="I201" s="66" t="str">
        <f ca="1">INDIRECT("ACTION!O49")</f>
        <v>BARBER, THE</v>
      </c>
      <c r="J201" s="66">
        <f ca="1">INDIRECT("ACTION!P49")</f>
        <v>87</v>
      </c>
      <c r="K201" s="58" t="str">
        <f ca="1">ACTION!$Q$49</f>
        <v>01:30</v>
      </c>
      <c r="L201" s="163">
        <f ca="1">FAMILY!$N$49</f>
        <v>0.3541666666666668</v>
      </c>
      <c r="M201" s="164" t="str">
        <f ca="1">INDIRECT("FAMILY!O49")</f>
        <v>SANCTUARY</v>
      </c>
      <c r="N201" s="165">
        <f ca="1">INDIRECT("FAMILY!P49")</f>
        <v>86</v>
      </c>
      <c r="O201" s="58" t="str">
        <f ca="1">FAMILY!$Q$49</f>
        <v>01:30</v>
      </c>
      <c r="P201" s="131">
        <f ca="1">DRAMA!$N$49</f>
        <v>0.29166666666666674</v>
      </c>
      <c r="Q201" s="66" t="str">
        <f ca="1">INDIRECT("DRAMA!O49")</f>
        <v>DRIVE, HE SAID</v>
      </c>
      <c r="R201" s="88">
        <f ca="1">INDIRECT("DRAMA!P49")</f>
        <v>87</v>
      </c>
      <c r="S201" s="58" t="str">
        <f ca="1">DRAMA!$Q$49</f>
        <v>01:30</v>
      </c>
    </row>
    <row r="202" spans="2:19" x14ac:dyDescent="0.2">
      <c r="C202" s="65">
        <f>PREMIERE!$O$46</f>
        <v>43783</v>
      </c>
      <c r="D202" s="131">
        <f ca="1">PREMIERE!$N$50</f>
        <v>0.35416666666666663</v>
      </c>
      <c r="E202" s="66" t="str">
        <f ca="1">INDIRECT("PREMIERE!O50")</f>
        <v>UPSIDE DOWN</v>
      </c>
      <c r="F202" s="88">
        <f ca="1">INDIRECT("PREMIERE!P50")</f>
        <v>106</v>
      </c>
      <c r="G202" s="58" t="str">
        <f ca="1">PREMIERE!$Q$50</f>
        <v>01:50</v>
      </c>
      <c r="H202" s="131">
        <f ca="1">ACTION!$N$50</f>
        <v>0.41319444444444453</v>
      </c>
      <c r="I202" s="66" t="str">
        <f ca="1">INDIRECT("ACTION!O50")</f>
        <v>HOURS</v>
      </c>
      <c r="J202" s="66">
        <f ca="1">INDIRECT("ACTION!P50")</f>
        <v>94</v>
      </c>
      <c r="K202" s="58" t="str">
        <f ca="1">ACTION!$Q$50</f>
        <v>01:35</v>
      </c>
      <c r="L202" s="163">
        <f ca="1">FAMILY!$N$50</f>
        <v>0.4166666666666668</v>
      </c>
      <c r="M202" s="164" t="str">
        <f ca="1">INDIRECT("FAMILY!O50")</f>
        <v>YOUTH IN OREGON</v>
      </c>
      <c r="N202" s="165">
        <f ca="1">INDIRECT("FAMILY!P50")</f>
        <v>96</v>
      </c>
      <c r="O202" s="58" t="str">
        <f ca="1">FAMILY!$Q$50</f>
        <v>01:40</v>
      </c>
      <c r="P202" s="131">
        <f ca="1">DRAMA!$N$50</f>
        <v>0.35416666666666674</v>
      </c>
      <c r="Q202" s="66" t="str">
        <f ca="1">INDIRECT("DRAMA!O50")</f>
        <v>ARCHITECT, THE (2008)</v>
      </c>
      <c r="R202" s="88">
        <f ca="1">INDIRECT("DRAMA!P50")</f>
        <v>91</v>
      </c>
      <c r="S202" s="58" t="str">
        <f ca="1">DRAMA!$Q$50</f>
        <v>01:35</v>
      </c>
    </row>
    <row r="203" spans="2:19" x14ac:dyDescent="0.2">
      <c r="C203" s="65">
        <f>PREMIERE!$O$46</f>
        <v>43783</v>
      </c>
      <c r="D203" s="131">
        <f ca="1">PREMIERE!$N$51</f>
        <v>0.43055555555555552</v>
      </c>
      <c r="E203" s="66" t="str">
        <f ca="1">INDIRECT("PREMIERE!O51")</f>
        <v>BOOK CLUB</v>
      </c>
      <c r="F203" s="88">
        <f ca="1">INDIRECT("PREMIERE!P51")</f>
        <v>101</v>
      </c>
      <c r="G203" s="58" t="str">
        <f ca="1">PREMIERE!$Q$51</f>
        <v>01:45</v>
      </c>
      <c r="H203" s="131">
        <f ca="1">ACTION!$N$51</f>
        <v>0.47916666666666674</v>
      </c>
      <c r="I203" s="66" t="str">
        <f ca="1">INDIRECT("ACTION!O51")</f>
        <v>BOY WONDER</v>
      </c>
      <c r="J203" s="66">
        <f ca="1">INDIRECT("ACTION!P51")</f>
        <v>93</v>
      </c>
      <c r="K203" s="58" t="str">
        <f ca="1">ACTION!$Q$51</f>
        <v>01:35</v>
      </c>
      <c r="L203" s="163">
        <f ca="1">FAMILY!$N$51</f>
        <v>0.48611111111111122</v>
      </c>
      <c r="M203" s="164" t="str">
        <f ca="1">INDIRECT("FAMILY!O51")</f>
        <v>ROCK THE KASBAH</v>
      </c>
      <c r="N203" s="165">
        <f ca="1">INDIRECT("FAMILY!P51")</f>
        <v>102</v>
      </c>
      <c r="O203" s="58" t="str">
        <f ca="1">FAMILY!$Q$51</f>
        <v>01:45</v>
      </c>
      <c r="P203" s="131">
        <f ca="1">DRAMA!$N$51</f>
        <v>0.42013888888888895</v>
      </c>
      <c r="Q203" s="66" t="str">
        <f ca="1">INDIRECT("DRAMA!O51")</f>
        <v>HUSH</v>
      </c>
      <c r="R203" s="88">
        <f ca="1">INDIRECT("DRAMA!P51")</f>
        <v>93</v>
      </c>
      <c r="S203" s="58" t="str">
        <f ca="1">DRAMA!$Q$51</f>
        <v>01:35</v>
      </c>
    </row>
    <row r="204" spans="2:19" x14ac:dyDescent="0.2">
      <c r="C204" s="65">
        <f>PREMIERE!$O$46</f>
        <v>43783</v>
      </c>
      <c r="D204" s="131">
        <f ca="1">PREMIERE!$N$52</f>
        <v>0.50347222222222221</v>
      </c>
      <c r="E204" s="66" t="str">
        <f ca="1">INDIRECT("PREMIERE!O52")</f>
        <v>ABANDONED</v>
      </c>
      <c r="F204" s="88">
        <f ca="1">INDIRECT("PREMIERE!P52")</f>
        <v>83</v>
      </c>
      <c r="G204" s="58" t="str">
        <f ca="1">PREMIERE!$Q$52</f>
        <v>01:25</v>
      </c>
      <c r="H204" s="131">
        <f ca="1">ACTION!$N$52</f>
        <v>0.54513888888888895</v>
      </c>
      <c r="I204" s="66" t="str">
        <f ca="1">INDIRECT("ACTION!O52")</f>
        <v>I DECLARE WAR</v>
      </c>
      <c r="J204" s="66">
        <f ca="1">INDIRECT("ACTION!P52")</f>
        <v>91</v>
      </c>
      <c r="K204" s="58" t="str">
        <f ca="1">ACTION!$Q$52</f>
        <v>01:35</v>
      </c>
      <c r="L204" s="163">
        <f ca="1">FAMILY!$N$52</f>
        <v>0.5590277777777779</v>
      </c>
      <c r="M204" s="164" t="str">
        <f ca="1">INDIRECT("FAMILY!O52")</f>
        <v>ARMY OF ONE</v>
      </c>
      <c r="N204" s="165">
        <f ca="1">INDIRECT("FAMILY!P52")</f>
        <v>89</v>
      </c>
      <c r="O204" s="58" t="str">
        <f ca="1">FAMILY!$Q$52</f>
        <v>01:30</v>
      </c>
      <c r="P204" s="131">
        <f ca="1">DRAMA!$N$52</f>
        <v>0.48611111111111116</v>
      </c>
      <c r="Q204" s="66" t="str">
        <f ca="1">INDIRECT("DRAMA!O52")</f>
        <v>BACHELORS, THE</v>
      </c>
      <c r="R204" s="88">
        <f ca="1">INDIRECT("DRAMA!P52")</f>
        <v>96</v>
      </c>
      <c r="S204" s="58" t="str">
        <f ca="1">DRAMA!$Q$52</f>
        <v>01:40</v>
      </c>
    </row>
    <row r="205" spans="2:19" x14ac:dyDescent="0.2">
      <c r="C205" s="65">
        <f>PREMIERE!$O$46</f>
        <v>43783</v>
      </c>
      <c r="D205" s="131">
        <f ca="1">PREMIERE!$N$53</f>
        <v>0.5625</v>
      </c>
      <c r="E205" s="66" t="str">
        <f ca="1">INDIRECT("PREMIERE!O53")</f>
        <v>SIMPLE FAVOR, A</v>
      </c>
      <c r="F205" s="88">
        <f ca="1">INDIRECT("PREMIERE!P53")</f>
        <v>113</v>
      </c>
      <c r="G205" s="58" t="str">
        <f ca="1">PREMIERE!$Q$53</f>
        <v>01:55</v>
      </c>
      <c r="H205" s="131">
        <f ca="1">ACTION!$N$53</f>
        <v>0.61111111111111116</v>
      </c>
      <c r="I205" s="66" t="str">
        <f ca="1">INDIRECT("ACTION!O53")</f>
        <v>JOHN DOE, VIGILANTE</v>
      </c>
      <c r="J205" s="66">
        <f ca="1">INDIRECT("ACTION!P53")</f>
        <v>91</v>
      </c>
      <c r="K205" s="58" t="str">
        <f ca="1">ACTION!$Q$53</f>
        <v>01:35</v>
      </c>
      <c r="L205" s="163">
        <f ca="1">FAMILY!$N$53</f>
        <v>0.6215277777777779</v>
      </c>
      <c r="M205" s="164" t="str">
        <f ca="1">INDIRECT("FAMILY!O53")</f>
        <v xml:space="preserve">BIBI &amp; TINA 2 - LIEFDE EN DIEFSTAL OP DE MANEGE </v>
      </c>
      <c r="N205" s="165">
        <f ca="1">INDIRECT("FAMILY!P53")</f>
        <v>106</v>
      </c>
      <c r="O205" s="58" t="str">
        <f ca="1">FAMILY!$Q$53</f>
        <v>01:50</v>
      </c>
      <c r="P205" s="131">
        <f ca="1">DRAMA!$N$53</f>
        <v>0.55555555555555558</v>
      </c>
      <c r="Q205" s="66" t="str">
        <f ca="1">INDIRECT("DRAMA!O53")</f>
        <v>END OF THE AFFAIR, THE (1999)</v>
      </c>
      <c r="R205" s="88">
        <f ca="1">INDIRECT("DRAMA!P53")</f>
        <v>98</v>
      </c>
      <c r="S205" s="58" t="str">
        <f ca="1">DRAMA!$Q$53</f>
        <v>01:40</v>
      </c>
    </row>
    <row r="206" spans="2:19" x14ac:dyDescent="0.2">
      <c r="C206" s="65">
        <f>PREMIERE!$O$46</f>
        <v>43783</v>
      </c>
      <c r="D206" s="131">
        <f ca="1">PREMIERE!$N$54</f>
        <v>0.64236111111111116</v>
      </c>
      <c r="E206" s="66" t="str">
        <f ca="1">INDIRECT("PREMIERE!O54")</f>
        <v>RENEGADES</v>
      </c>
      <c r="F206" s="88">
        <f ca="1">INDIRECT("PREMIERE!P54")</f>
        <v>102</v>
      </c>
      <c r="G206" s="58" t="str">
        <f ca="1">PREMIERE!$Q$54</f>
        <v>01:45</v>
      </c>
      <c r="H206" s="131">
        <f ca="1">ACTION!$N$54</f>
        <v>0.67708333333333337</v>
      </c>
      <c r="I206" s="66" t="str">
        <f ca="1">INDIRECT("ACTION!O54")</f>
        <v>KREWS</v>
      </c>
      <c r="J206" s="66">
        <f ca="1">INDIRECT("ACTION!P54")</f>
        <v>101</v>
      </c>
      <c r="K206" s="58" t="str">
        <f ca="1">ACTION!$Q$54</f>
        <v>01:45</v>
      </c>
      <c r="L206" s="163">
        <f ca="1">FAMILY!$N$54</f>
        <v>0.69791666666666674</v>
      </c>
      <c r="M206" s="164" t="str">
        <f ca="1">INDIRECT("FAMILY!O54")</f>
        <v>AVENTURES EXTRAORDINAIRES D'ADÈLE BLANC-SEC, LES</v>
      </c>
      <c r="N206" s="165">
        <f ca="1">INDIRECT("FAMILY!P54")</f>
        <v>103</v>
      </c>
      <c r="O206" s="58" t="str">
        <f ca="1">FAMILY!$Q$54</f>
        <v>01:45</v>
      </c>
      <c r="P206" s="131">
        <f ca="1">DRAMA!$N$54</f>
        <v>0.625</v>
      </c>
      <c r="Q206" s="66" t="str">
        <f ca="1">INDIRECT("DRAMA!O54")</f>
        <v>FAMILY MAN, A</v>
      </c>
      <c r="R206" s="88">
        <f ca="1">INDIRECT("DRAMA!P54")</f>
        <v>106</v>
      </c>
      <c r="S206" s="58" t="str">
        <f ca="1">DRAMA!$Q$54</f>
        <v>01:50</v>
      </c>
    </row>
    <row r="207" spans="2:19" x14ac:dyDescent="0.2">
      <c r="C207" s="65">
        <f>PREMIERE!$O$46</f>
        <v>43783</v>
      </c>
      <c r="D207" s="131">
        <f ca="1">PREMIERE!$N$55</f>
        <v>0.71527777777777779</v>
      </c>
      <c r="E207" s="66" t="str">
        <f ca="1">INDIRECT("PREMIERE!O55")</f>
        <v>BETTER LIFE, A</v>
      </c>
      <c r="F207" s="88">
        <f ca="1">INDIRECT("PREMIERE!P55")</f>
        <v>94</v>
      </c>
      <c r="G207" s="58" t="str">
        <f ca="1">PREMIERE!$Q$55</f>
        <v>01:35</v>
      </c>
      <c r="H207" s="131">
        <f ca="1">ACTION!$N$55</f>
        <v>0.75</v>
      </c>
      <c r="I207" s="66" t="str">
        <f ca="1">INDIRECT("ACTION!O55")</f>
        <v>HOUSE ON HAUNTED HILL</v>
      </c>
      <c r="J207" s="66">
        <f ca="1">INDIRECT("ACTION!P55")</f>
        <v>91</v>
      </c>
      <c r="K207" s="58" t="str">
        <f ca="1">ACTION!$Q$55</f>
        <v>01:35</v>
      </c>
      <c r="L207" s="163">
        <f ca="1">FAMILY!$N$55</f>
        <v>0.77083333333333337</v>
      </c>
      <c r="M207" s="164" t="str">
        <f ca="1">INDIRECT("FAMILY!O55")</f>
        <v>KID LIKE JAKE, A</v>
      </c>
      <c r="N207" s="165">
        <f ca="1">INDIRECT("FAMILY!P55")</f>
        <v>86</v>
      </c>
      <c r="O207" s="58" t="str">
        <f ca="1">FAMILY!$Q$55</f>
        <v>01:30</v>
      </c>
      <c r="P207" s="131">
        <f ca="1">DRAMA!$N$55</f>
        <v>0.70138888888888884</v>
      </c>
      <c r="Q207" s="66" t="str">
        <f ca="1">INDIRECT("DRAMA!O55")</f>
        <v>WOLF</v>
      </c>
      <c r="R207" s="88">
        <f ca="1">INDIRECT("DRAMA!P55")</f>
        <v>121</v>
      </c>
      <c r="S207" s="58" t="str">
        <f ca="1">DRAMA!$Q$55</f>
        <v>02:05</v>
      </c>
    </row>
    <row r="208" spans="2:19" x14ac:dyDescent="0.2">
      <c r="C208" s="65">
        <f>PREMIERE!$O$46</f>
        <v>43783</v>
      </c>
      <c r="D208" s="131">
        <f ca="1">PREMIERE!$N$56</f>
        <v>0.78125</v>
      </c>
      <c r="E208" s="66" t="str">
        <f ca="1">INDIRECT("PREMIERE!O56")</f>
        <v>INSIDE LLEWYN DAVIS</v>
      </c>
      <c r="F208" s="88">
        <f ca="1">INDIRECT("PREMIERE!P56")</f>
        <v>101</v>
      </c>
      <c r="G208" s="58" t="str">
        <f ca="1">PREMIERE!$Q$56</f>
        <v>01:45</v>
      </c>
      <c r="H208" s="131">
        <f ca="1">ACTION!$N$56</f>
        <v>0.81597222222222221</v>
      </c>
      <c r="I208" s="66" t="str">
        <f ca="1">INDIRECT("ACTION!O56")</f>
        <v>7 MINUTES</v>
      </c>
      <c r="J208" s="66">
        <f ca="1">INDIRECT("ACTION!P56")</f>
        <v>81</v>
      </c>
      <c r="K208" s="58" t="str">
        <f ca="1">ACTION!$Q$56</f>
        <v>01:25</v>
      </c>
      <c r="L208" s="188">
        <f>FAMILY!$N$56</f>
        <v>0.83333333333333337</v>
      </c>
      <c r="M208" s="112" t="str">
        <f ca="1">INDIRECT("FAMILY!O56")</f>
        <v>WEDDING RINGER, THE</v>
      </c>
      <c r="N208" s="113">
        <f ca="1">INDIRECT("FAMILY!P56")</f>
        <v>98</v>
      </c>
      <c r="O208" s="58" t="str">
        <f ca="1">FAMILY!$Q$56</f>
        <v>01:40</v>
      </c>
      <c r="P208" s="131">
        <f ca="1">DRAMA!$N$56</f>
        <v>0.78819444444444442</v>
      </c>
      <c r="Q208" s="66" t="str">
        <f ca="1">INDIRECT("DRAMA!O56")</f>
        <v>BURIED</v>
      </c>
      <c r="R208" s="88">
        <f ca="1">INDIRECT("DRAMA!P56")</f>
        <v>92</v>
      </c>
      <c r="S208" s="58" t="str">
        <f ca="1">DRAMA!$Q$56</f>
        <v>01:35</v>
      </c>
    </row>
    <row r="209" spans="2:19" x14ac:dyDescent="0.2">
      <c r="C209" s="78">
        <f>PREMIERE!$O$46</f>
        <v>43783</v>
      </c>
      <c r="D209" s="133">
        <f>PREMIERE!$N$57</f>
        <v>0.85416666666666663</v>
      </c>
      <c r="E209" s="79" t="str">
        <f ca="1">INDIRECT("PREMIERE!O57")</f>
        <v>HEAVY TRIP</v>
      </c>
      <c r="F209" s="90">
        <f ca="1">INDIRECT("PREMIERE!P57")</f>
        <v>88</v>
      </c>
      <c r="G209" s="58" t="str">
        <f ca="1">PREMIERE!$Q$57</f>
        <v>01:30</v>
      </c>
      <c r="H209" s="141">
        <f>ACTION!$N$57</f>
        <v>0.875</v>
      </c>
      <c r="I209" s="102" t="str">
        <f ca="1">INDIRECT("ACTION!O57")</f>
        <v>SPY WHO DUMPED ME, THE</v>
      </c>
      <c r="J209" s="102">
        <f ca="1">INDIRECT("ACTION!P57")</f>
        <v>113</v>
      </c>
      <c r="K209" s="58" t="str">
        <f ca="1">ACTION!$Q$57</f>
        <v>01:55</v>
      </c>
      <c r="L209" s="163">
        <f ca="1">FAMILY!$N$57</f>
        <v>0.90277777777777779</v>
      </c>
      <c r="M209" s="164" t="str">
        <f ca="1">INDIRECT("FAMILY!O57")</f>
        <v>AFTER EARTH</v>
      </c>
      <c r="N209" s="165">
        <f ca="1">INDIRECT("FAMILY!P57")</f>
        <v>96</v>
      </c>
      <c r="O209" s="58" t="str">
        <f ca="1">FAMILY!$Q$57</f>
        <v>01:40</v>
      </c>
      <c r="P209" s="136">
        <f>DRAMA!$N$57</f>
        <v>0.85416666666666663</v>
      </c>
      <c r="Q209" s="122" t="str">
        <f ca="1">INDIRECT("DRAMA!O57")</f>
        <v>WARSAW 1944</v>
      </c>
      <c r="R209" s="123">
        <f ca="1">INDIRECT("DRAMA!P57")</f>
        <v>121</v>
      </c>
      <c r="S209" s="58" t="str">
        <f ca="1">DRAMA!$Q$57</f>
        <v>02:05</v>
      </c>
    </row>
    <row r="210" spans="2:19" x14ac:dyDescent="0.2">
      <c r="C210" s="65">
        <f>PREMIERE!$O$46</f>
        <v>43783</v>
      </c>
      <c r="D210" s="131">
        <f ca="1">PREMIERE!$N$58</f>
        <v>0.91666666666666663</v>
      </c>
      <c r="E210" s="66" t="str">
        <f ca="1">INDIRECT("PREMIERE!O58")</f>
        <v>IT COMES AT NIGHT</v>
      </c>
      <c r="F210" s="88">
        <f ca="1">INDIRECT("PREMIERE!P58")</f>
        <v>88</v>
      </c>
      <c r="G210" s="58" t="str">
        <f ca="1">PREMIERE!$Q$58</f>
        <v>01:30</v>
      </c>
      <c r="H210" s="131">
        <f ca="1">ACTION!$N$58</f>
        <v>0.95486111111111116</v>
      </c>
      <c r="I210" s="66" t="str">
        <f ca="1">INDIRECT("ACTION!O58")</f>
        <v>BRAVEN</v>
      </c>
      <c r="J210" s="66">
        <f ca="1">INDIRECT("ACTION!P58")</f>
        <v>91</v>
      </c>
      <c r="K210" s="58" t="str">
        <f ca="1">ACTION!$Q$58</f>
        <v>01:35</v>
      </c>
      <c r="L210" s="163">
        <f ca="1">FAMILY!$N$58</f>
        <v>0.97222222222222221</v>
      </c>
      <c r="M210" s="164" t="str">
        <f ca="1">INDIRECT("FAMILY!O58")</f>
        <v>HOT STUFF (1979)</v>
      </c>
      <c r="N210" s="165">
        <f ca="1">INDIRECT("FAMILY!P58")</f>
        <v>88</v>
      </c>
      <c r="O210" s="58" t="str">
        <f ca="1">FAMILY!$Q$58</f>
        <v>01:30</v>
      </c>
      <c r="P210" s="131">
        <f ca="1">DRAMA!$N$58</f>
        <v>0.94097222222222221</v>
      </c>
      <c r="Q210" s="66" t="str">
        <f ca="1">INDIRECT("DRAMA!O58")</f>
        <v>HANOVER STREET</v>
      </c>
      <c r="R210" s="88">
        <f ca="1">INDIRECT("DRAMA!P58")</f>
        <v>106</v>
      </c>
      <c r="S210" s="58" t="str">
        <f ca="1">DRAMA!$Q$58</f>
        <v>01:50</v>
      </c>
    </row>
    <row r="211" spans="2:19" x14ac:dyDescent="0.2">
      <c r="C211" s="65">
        <f>PREMIERE!$O$46</f>
        <v>43783</v>
      </c>
      <c r="D211" s="131">
        <f ca="1">PREMIERE!$N$59</f>
        <v>0.97916666666666663</v>
      </c>
      <c r="E211" s="66" t="str">
        <f ca="1">INDIRECT("PREMIERE!O59")</f>
        <v>BLACKWAY (FKA GO WITH ME)</v>
      </c>
      <c r="F211" s="88">
        <f ca="1">INDIRECT("PREMIERE!P59")</f>
        <v>87</v>
      </c>
      <c r="G211" s="58" t="str">
        <f ca="1">PREMIERE!$Q$59</f>
        <v>01:30</v>
      </c>
      <c r="H211" s="131">
        <f ca="1">ACTION!$N$59</f>
        <v>2.0833333333333481E-2</v>
      </c>
      <c r="I211" s="214" t="str">
        <f ca="1">INDIRECT("ACTION!O59")</f>
        <v>ENDING THE WORK WITH GROUP SEX</v>
      </c>
      <c r="J211" s="214">
        <f ca="1">INDIRECT("ACTION!P59")</f>
        <v>117</v>
      </c>
      <c r="K211" s="58" t="str">
        <f ca="1">ACTION!$Q$59</f>
        <v>02:00</v>
      </c>
      <c r="L211" s="163">
        <f ca="1">FAMILY!$N$59</f>
        <v>3.4722222222222321E-2</v>
      </c>
      <c r="M211" s="164" t="str">
        <f ca="1">INDIRECT("FAMILY!O59")</f>
        <v>TUVALU</v>
      </c>
      <c r="N211" s="165">
        <f ca="1">INDIRECT("FAMILY!P59")</f>
        <v>88</v>
      </c>
      <c r="O211" s="58" t="str">
        <f ca="1">FAMILY!$Q$59</f>
        <v>01:30</v>
      </c>
      <c r="P211" s="131">
        <f ca="1">DRAMA!$N$59</f>
        <v>1.736111111111116E-2</v>
      </c>
      <c r="Q211" s="66" t="str">
        <f ca="1">INDIRECT("DRAMA!O59")</f>
        <v>COOLER, THE</v>
      </c>
      <c r="R211" s="88">
        <f ca="1">INDIRECT("DRAMA!P59")</f>
        <v>98</v>
      </c>
      <c r="S211" s="58" t="str">
        <f ca="1">DRAMA!$Q$59</f>
        <v>01:40</v>
      </c>
    </row>
    <row r="212" spans="2:19" x14ac:dyDescent="0.2">
      <c r="C212" s="65">
        <f>PREMIERE!$O$46</f>
        <v>43783</v>
      </c>
      <c r="D212" s="131">
        <f ca="1">PREMIERE!$N$60</f>
        <v>4.1666666666666519E-2</v>
      </c>
      <c r="E212" s="66" t="str">
        <f ca="1">INDIRECT("PREMIERE!O60")</f>
        <v>HURRICANE: THE BATTLE OF BRITAIN</v>
      </c>
      <c r="F212" s="88">
        <f ca="1">INDIRECT("PREMIERE!P60")</f>
        <v>103</v>
      </c>
      <c r="G212" s="58" t="str">
        <f ca="1">PREMIERE!$Q$60</f>
        <v>01:45</v>
      </c>
      <c r="H212" s="131">
        <f ca="1">ACTION!$N$60</f>
        <v>0.10416666666666681</v>
      </c>
      <c r="I212" s="214" t="str">
        <f ca="1">INDIRECT("ACTION!O60")</f>
        <v>SUGAR FUCK CANDY</v>
      </c>
      <c r="J212" s="214">
        <f ca="1">INDIRECT("ACTION!P60")</f>
        <v>139</v>
      </c>
      <c r="K212" s="58" t="str">
        <f ca="1">ACTION!$Q$60</f>
        <v>02:20</v>
      </c>
      <c r="L212" s="163">
        <f ca="1">FAMILY!$N$60</f>
        <v>9.7222222222222321E-2</v>
      </c>
      <c r="M212" s="164" t="str">
        <f ca="1">INDIRECT("FAMILY!O60")</f>
        <v>LUCKY TROUBLE</v>
      </c>
      <c r="N212" s="165">
        <f ca="1">INDIRECT("FAMILY!P60")</f>
        <v>97</v>
      </c>
      <c r="O212" s="58" t="str">
        <f ca="1">FAMILY!$Q$60</f>
        <v>01:40</v>
      </c>
      <c r="P212" s="131">
        <f ca="1">DRAMA!$N$60</f>
        <v>8.6805555555555594E-2</v>
      </c>
      <c r="Q212" s="66" t="str">
        <f ca="1">INDIRECT("DRAMA!O60")</f>
        <v>JAKOB THE LIAR</v>
      </c>
      <c r="R212" s="88">
        <f ca="1">INDIRECT("DRAMA!P60")</f>
        <v>116</v>
      </c>
      <c r="S212" s="58" t="str">
        <f ca="1">DRAMA!$Q$60</f>
        <v>02:00</v>
      </c>
    </row>
    <row r="213" spans="2:19" x14ac:dyDescent="0.2">
      <c r="C213" s="65">
        <f>PREMIERE!$O$46</f>
        <v>43783</v>
      </c>
      <c r="D213" s="131">
        <f ca="1">PREMIERE!$N$61</f>
        <v>0.11458333333333319</v>
      </c>
      <c r="E213" s="66" t="str">
        <f ca="1">INDIRECT("PREMIERE!O61")</f>
        <v>SPRING BREAKERS</v>
      </c>
      <c r="F213" s="88">
        <f ca="1">INDIRECT("PREMIERE!P61")</f>
        <v>91</v>
      </c>
      <c r="G213" s="58" t="str">
        <f ca="1">PREMIERE!$Q$61</f>
        <v>01:35</v>
      </c>
      <c r="H213" s="131">
        <f ca="1">ACTION!$N$61</f>
        <v>0.20138888888888903</v>
      </c>
      <c r="I213" s="66" t="str">
        <f ca="1">INDIRECT("ACTION!O61")</f>
        <v>ANDERSON TAPES, THE</v>
      </c>
      <c r="J213" s="66">
        <f ca="1">INDIRECT("ACTION!P61")</f>
        <v>96</v>
      </c>
      <c r="K213" s="58" t="str">
        <f ca="1">ACTION!$Q$61</f>
        <v>01:40</v>
      </c>
      <c r="L213" s="163">
        <f ca="1">FAMILY!$N$61</f>
        <v>0.16666666666666674</v>
      </c>
      <c r="M213" s="164" t="str">
        <f ca="1">INDIRECT("FAMILY!O61")</f>
        <v>BIG ASK, THE</v>
      </c>
      <c r="N213" s="165">
        <f ca="1">INDIRECT("FAMILY!P61")</f>
        <v>87</v>
      </c>
      <c r="O213" s="58" t="str">
        <f ca="1">FAMILY!$Q$61</f>
        <v>01:30</v>
      </c>
      <c r="P213" s="131">
        <f ca="1">DRAMA!$N$61</f>
        <v>0.17013888888888892</v>
      </c>
      <c r="Q213" s="66" t="str">
        <f ca="1">INDIRECT("DRAMA!O61")</f>
        <v>DECADENCIA</v>
      </c>
      <c r="R213" s="88">
        <f ca="1">INDIRECT("DRAMA!P61")</f>
        <v>84</v>
      </c>
      <c r="S213" s="58" t="str">
        <f ca="1">DRAMA!$Q$61</f>
        <v>01:25</v>
      </c>
    </row>
    <row r="214" spans="2:19" ht="13.5" thickBot="1" x14ac:dyDescent="0.25">
      <c r="B214" s="70"/>
      <c r="C214" s="71">
        <f>PREMIERE!$O$46</f>
        <v>43783</v>
      </c>
      <c r="D214" s="130">
        <f ca="1">PREMIERE!$N$62</f>
        <v>0.18055555555555541</v>
      </c>
      <c r="E214" s="63" t="str">
        <f ca="1">INDIRECT("PREMIERE!O62")</f>
        <v>LES MISERABLES (1998)</v>
      </c>
      <c r="F214" s="87">
        <f ca="1">INDIRECT("PREMIERE!P62")</f>
        <v>129</v>
      </c>
      <c r="G214" s="58" t="str">
        <f ca="1">PREMIERE!$Q$62</f>
        <v>02:10</v>
      </c>
      <c r="H214" s="130">
        <f ca="1">ACTION!$N$62</f>
        <v>0.27083333333333348</v>
      </c>
      <c r="I214" s="63">
        <f ca="1">INDIRECT("ACTION!O62")</f>
        <v>0</v>
      </c>
      <c r="J214" s="63">
        <f ca="1">INDIRECT("ACTION!P62")</f>
        <v>0</v>
      </c>
      <c r="K214" s="58" t="str">
        <f ca="1">ACTION!$Q$62</f>
        <v>00:00</v>
      </c>
      <c r="L214" s="167">
        <f ca="1">FAMILY!$N$62</f>
        <v>0.22916666666666674</v>
      </c>
      <c r="M214" s="168" t="str">
        <f ca="1">INDIRECT("FAMILY!O62")</f>
        <v>RICHARD'S WEDDING</v>
      </c>
      <c r="N214" s="169">
        <f ca="1">INDIRECT("FAMILY!P62")</f>
        <v>86</v>
      </c>
      <c r="O214" s="58" t="str">
        <f ca="1">FAMILY!$Q$62</f>
        <v>01:30</v>
      </c>
      <c r="P214" s="130">
        <f ca="1">DRAMA!$N$62</f>
        <v>0.22916666666666671</v>
      </c>
      <c r="Q214" s="63" t="str">
        <f ca="1">INDIRECT("DRAMA!O62")</f>
        <v>TWENTY TWENTY-FOUR</v>
      </c>
      <c r="R214" s="87">
        <f ca="1">INDIRECT("DRAMA!P62")</f>
        <v>88</v>
      </c>
      <c r="S214" s="58" t="str">
        <f ca="1">DRAMA!$Q$62</f>
        <v>01:30</v>
      </c>
    </row>
    <row r="215" spans="2:19" x14ac:dyDescent="0.2">
      <c r="B215" s="50" t="s">
        <v>4</v>
      </c>
      <c r="C215" s="65">
        <f>PREMIERE!$S$46</f>
        <v>43784</v>
      </c>
      <c r="D215" s="131">
        <f ca="1">PREMIERE!$R$48</f>
        <v>0.27083333333333337</v>
      </c>
      <c r="E215" s="66">
        <f ca="1">INDIRECT("PREMIERE!S48")</f>
        <v>0</v>
      </c>
      <c r="F215" s="88">
        <f ca="1">INDIRECT("PREMIERE!T48")</f>
        <v>0</v>
      </c>
      <c r="G215" s="58" t="str">
        <f ca="1">PREMIERE!$U$48</f>
        <v>00:00</v>
      </c>
      <c r="H215" s="131">
        <f ca="1">ACTION!$R$48</f>
        <v>0.27083333333333348</v>
      </c>
      <c r="I215" s="66" t="str">
        <f ca="1">INDIRECT("ACTION!S48")</f>
        <v>FILTH</v>
      </c>
      <c r="J215" s="66">
        <f ca="1">INDIRECT("ACTION!T48")</f>
        <v>94</v>
      </c>
      <c r="K215" s="58" t="str">
        <f ca="1">ACTION!$U$48</f>
        <v>01:35</v>
      </c>
      <c r="L215" s="163">
        <f ca="1">FAMILY!$R$48</f>
        <v>0.29166666666666685</v>
      </c>
      <c r="M215" s="164" t="str">
        <f ca="1">INDIRECT("FAMILY!S48")</f>
        <v xml:space="preserve">FASHION CHICKS </v>
      </c>
      <c r="N215" s="165">
        <f ca="1">INDIRECT("FAMILY!T48")</f>
        <v>91</v>
      </c>
      <c r="O215" s="58" t="str">
        <f ca="1">FAMILY!$U$48</f>
        <v>01:35</v>
      </c>
      <c r="P215" s="131">
        <f ca="1">DRAMA!$R$48</f>
        <v>0.29166666666666674</v>
      </c>
      <c r="Q215" s="66">
        <f ca="1">INDIRECT("DRAMA!S48")</f>
        <v>0</v>
      </c>
      <c r="R215" s="88">
        <f ca="1">INDIRECT("DRAMA!T48")</f>
        <v>0</v>
      </c>
      <c r="S215" s="58" t="str">
        <f ca="1">DRAMA!$U$48</f>
        <v>00:00</v>
      </c>
    </row>
    <row r="216" spans="2:19" x14ac:dyDescent="0.2">
      <c r="C216" s="65">
        <f>PREMIERE!$S$46</f>
        <v>43784</v>
      </c>
      <c r="D216" s="131">
        <f ca="1">PREMIERE!$R$49</f>
        <v>0.27083333333333337</v>
      </c>
      <c r="E216" s="66" t="str">
        <f ca="1">INDIRECT("PREMIERE!S49")</f>
        <v>TRUST, THE</v>
      </c>
      <c r="F216" s="88">
        <f ca="1">INDIRECT("PREMIERE!T49")</f>
        <v>88</v>
      </c>
      <c r="G216" s="58" t="str">
        <f ca="1">PREMIERE!$U$49</f>
        <v>01:30</v>
      </c>
      <c r="H216" s="131">
        <f ca="1">ACTION!$R$49</f>
        <v>0.33680555555555569</v>
      </c>
      <c r="I216" s="66" t="str">
        <f ca="1">INDIRECT("ACTION!S49")</f>
        <v>HUMANITY BUREAU, THE</v>
      </c>
      <c r="J216" s="66">
        <f ca="1">INDIRECT("ACTION!T49")</f>
        <v>91</v>
      </c>
      <c r="K216" s="58" t="str">
        <f ca="1">ACTION!$U$49</f>
        <v>01:35</v>
      </c>
      <c r="L216" s="163">
        <f ca="1">FAMILY!$R$49</f>
        <v>0.35763888888888906</v>
      </c>
      <c r="M216" s="164" t="str">
        <f ca="1">INDIRECT("FAMILY!S49")</f>
        <v xml:space="preserve">BIBI &amp; TINA 1 </v>
      </c>
      <c r="N216" s="165">
        <f ca="1">INDIRECT("FAMILY!T49")</f>
        <v>98</v>
      </c>
      <c r="O216" s="58" t="str">
        <f ca="1">FAMILY!$U$49</f>
        <v>01:40</v>
      </c>
      <c r="P216" s="131">
        <f ca="1">DRAMA!$R$49</f>
        <v>0.29166666666666674</v>
      </c>
      <c r="Q216" s="66" t="str">
        <f ca="1">INDIRECT("DRAMA!S49")</f>
        <v>CHINA SYNDROME, THE</v>
      </c>
      <c r="R216" s="88">
        <f ca="1">INDIRECT("DRAMA!T49")</f>
        <v>118</v>
      </c>
      <c r="S216" s="58" t="str">
        <f ca="1">DRAMA!$U$49</f>
        <v>02:00</v>
      </c>
    </row>
    <row r="217" spans="2:19" x14ac:dyDescent="0.2">
      <c r="C217" s="65">
        <f>PREMIERE!$S$46</f>
        <v>43784</v>
      </c>
      <c r="D217" s="131">
        <f ca="1">PREMIERE!$R$50</f>
        <v>0.33333333333333337</v>
      </c>
      <c r="E217" s="66" t="str">
        <f ca="1">INDIRECT("PREMIERE!S50")</f>
        <v>LOVE &amp; MERCY</v>
      </c>
      <c r="F217" s="88">
        <f ca="1">INDIRECT("PREMIERE!T50")</f>
        <v>117</v>
      </c>
      <c r="G217" s="58" t="str">
        <f ca="1">PREMIERE!$U$50</f>
        <v>02:00</v>
      </c>
      <c r="H217" s="131">
        <f ca="1">ACTION!$R$50</f>
        <v>0.4027777777777779</v>
      </c>
      <c r="I217" s="66" t="str">
        <f ca="1">INDIRECT("ACTION!S50")</f>
        <v>RECALL, THE</v>
      </c>
      <c r="J217" s="66">
        <f ca="1">INDIRECT("ACTION!T50")</f>
        <v>88</v>
      </c>
      <c r="K217" s="58" t="str">
        <f ca="1">ACTION!$U$50</f>
        <v>01:30</v>
      </c>
      <c r="L217" s="163">
        <f ca="1">FAMILY!$R$50</f>
        <v>0.42708333333333348</v>
      </c>
      <c r="M217" s="164" t="str">
        <f ca="1">INDIRECT("FAMILY!S50")</f>
        <v>IDEAL HOME</v>
      </c>
      <c r="N217" s="165">
        <f ca="1">INDIRECT("FAMILY!T50")</f>
        <v>88</v>
      </c>
      <c r="O217" s="58" t="str">
        <f ca="1">FAMILY!$U$50</f>
        <v>01:30</v>
      </c>
      <c r="P217" s="131">
        <f ca="1">DRAMA!$R$50</f>
        <v>0.37500000000000006</v>
      </c>
      <c r="Q217" s="66" t="str">
        <f ca="1">INDIRECT("DRAMA!S50")</f>
        <v>SOCIAL NETWORK, THE</v>
      </c>
      <c r="R217" s="88">
        <f ca="1">INDIRECT("DRAMA!T50")</f>
        <v>120</v>
      </c>
      <c r="S217" s="58" t="str">
        <f ca="1">DRAMA!$U$50</f>
        <v>02:00</v>
      </c>
    </row>
    <row r="218" spans="2:19" x14ac:dyDescent="0.2">
      <c r="C218" s="65">
        <f>PREMIERE!$S$46</f>
        <v>43784</v>
      </c>
      <c r="D218" s="131">
        <f ca="1">PREMIERE!$R$51</f>
        <v>0.41666666666666669</v>
      </c>
      <c r="E218" s="66" t="str">
        <f ca="1">INDIRECT("PREMIERE!S51")</f>
        <v>WILDLIFE</v>
      </c>
      <c r="F218" s="88">
        <f ca="1">INDIRECT("PREMIERE!T51")</f>
        <v>101</v>
      </c>
      <c r="G218" s="58" t="str">
        <f ca="1">PREMIERE!$U$51</f>
        <v>01:45</v>
      </c>
      <c r="H218" s="131">
        <f ca="1">ACTION!$R$51</f>
        <v>0.4652777777777779</v>
      </c>
      <c r="I218" s="66" t="str">
        <f ca="1">INDIRECT("ACTION!S51")</f>
        <v>ASSASSINATION, THE</v>
      </c>
      <c r="J218" s="66">
        <f ca="1">INDIRECT("ACTION!T51")</f>
        <v>91</v>
      </c>
      <c r="K218" s="58" t="str">
        <f ca="1">ACTION!$U$51</f>
        <v>01:35</v>
      </c>
      <c r="L218" s="163">
        <f ca="1">FAMILY!$R$51</f>
        <v>0.48958333333333348</v>
      </c>
      <c r="M218" s="164" t="str">
        <f ca="1">INDIRECT("FAMILY!S51")</f>
        <v>321 FRANKIE GO BOOM</v>
      </c>
      <c r="N218" s="165">
        <f ca="1">INDIRECT("FAMILY!T51")</f>
        <v>86</v>
      </c>
      <c r="O218" s="58" t="str">
        <f ca="1">FAMILY!$U$51</f>
        <v>01:30</v>
      </c>
      <c r="P218" s="131">
        <f ca="1">DRAMA!$R$51</f>
        <v>0.45833333333333337</v>
      </c>
      <c r="Q218" s="66" t="str">
        <f ca="1">INDIRECT("DRAMA!S51")</f>
        <v>CITIZEN JANE</v>
      </c>
      <c r="R218" s="88">
        <f ca="1">INDIRECT("DRAMA!T51")</f>
        <v>86</v>
      </c>
      <c r="S218" s="58" t="str">
        <f ca="1">DRAMA!$U$51</f>
        <v>01:30</v>
      </c>
    </row>
    <row r="219" spans="2:19" x14ac:dyDescent="0.2">
      <c r="C219" s="65">
        <f>PREMIERE!$S$46</f>
        <v>43784</v>
      </c>
      <c r="D219" s="131">
        <f ca="1">PREMIERE!$R$52</f>
        <v>0.48958333333333337</v>
      </c>
      <c r="E219" s="66" t="str">
        <f ca="1">INDIRECT("PREMIERE!S52")</f>
        <v>AFTERMATH</v>
      </c>
      <c r="F219" s="88">
        <f ca="1">INDIRECT("PREMIERE!T52")</f>
        <v>91</v>
      </c>
      <c r="G219" s="58" t="str">
        <f ca="1">PREMIERE!$U$52</f>
        <v>01:35</v>
      </c>
      <c r="H219" s="131">
        <f ca="1">ACTION!$R$52</f>
        <v>0.53125000000000011</v>
      </c>
      <c r="I219" s="66" t="str">
        <f ca="1">INDIRECT("ACTION!S52")</f>
        <v>STEPHEN KING'S CELL</v>
      </c>
      <c r="J219" s="66">
        <f ca="1">INDIRECT("ACTION!T52")</f>
        <v>94</v>
      </c>
      <c r="K219" s="58" t="str">
        <f ca="1">ACTION!$U$52</f>
        <v>01:35</v>
      </c>
      <c r="L219" s="163">
        <f ca="1">FAMILY!$R$52</f>
        <v>0.55208333333333348</v>
      </c>
      <c r="M219" s="164" t="str">
        <f ca="1">INDIRECT("FAMILY!S52")</f>
        <v>PREGGOLAND</v>
      </c>
      <c r="N219" s="165">
        <f ca="1">INDIRECT("FAMILY!T52")</f>
        <v>106</v>
      </c>
      <c r="O219" s="58" t="str">
        <f ca="1">FAMILY!$U$52</f>
        <v>01:50</v>
      </c>
      <c r="P219" s="131">
        <f ca="1">DRAMA!$R$52</f>
        <v>0.52083333333333337</v>
      </c>
      <c r="Q219" s="66" t="str">
        <f ca="1">INDIRECT("DRAMA!S52")</f>
        <v>WAR FLOWERS</v>
      </c>
      <c r="R219" s="88">
        <f ca="1">INDIRECT("DRAMA!T52")</f>
        <v>96</v>
      </c>
      <c r="S219" s="58" t="str">
        <f ca="1">DRAMA!$U$52</f>
        <v>01:40</v>
      </c>
    </row>
    <row r="220" spans="2:19" x14ac:dyDescent="0.2">
      <c r="C220" s="65">
        <f>PREMIERE!$S$46</f>
        <v>43784</v>
      </c>
      <c r="D220" s="131">
        <f ca="1">PREMIERE!$R$53</f>
        <v>0.55555555555555558</v>
      </c>
      <c r="E220" s="66" t="str">
        <f ca="1">INDIRECT("PREMIERE!S53")</f>
        <v>BARELY LETHAL</v>
      </c>
      <c r="F220" s="88">
        <f ca="1">INDIRECT("PREMIERE!T53")</f>
        <v>96</v>
      </c>
      <c r="G220" s="58" t="str">
        <f ca="1">PREMIERE!$U$53</f>
        <v>01:40</v>
      </c>
      <c r="H220" s="131">
        <f ca="1">ACTION!$R$53</f>
        <v>0.59722222222222232</v>
      </c>
      <c r="I220" s="66" t="str">
        <f ca="1">INDIRECT("ACTION!S53")</f>
        <v>CARBONE</v>
      </c>
      <c r="J220" s="66">
        <f ca="1">INDIRECT("ACTION!T53")</f>
        <v>101</v>
      </c>
      <c r="K220" s="58" t="str">
        <f ca="1">ACTION!$U$53</f>
        <v>01:45</v>
      </c>
      <c r="L220" s="163">
        <f ca="1">FAMILY!$R$53</f>
        <v>0.62847222222222232</v>
      </c>
      <c r="M220" s="164" t="str">
        <f ca="1">INDIRECT("FAMILY!S53")</f>
        <v xml:space="preserve">CASPER EN EMMA 3 - OP SAFARI </v>
      </c>
      <c r="N220" s="165">
        <f ca="1">INDIRECT("FAMILY!T53")</f>
        <v>81</v>
      </c>
      <c r="O220" s="58" t="str">
        <f ca="1">FAMILY!$U$53</f>
        <v>01:25</v>
      </c>
      <c r="P220" s="131">
        <f ca="1">DRAMA!$R$53</f>
        <v>0.59027777777777779</v>
      </c>
      <c r="Q220" s="66" t="str">
        <f ca="1">INDIRECT("DRAMA!S53")</f>
        <v>HOW I GOT LOST</v>
      </c>
      <c r="R220" s="88">
        <f ca="1">INDIRECT("DRAMA!T53")</f>
        <v>86</v>
      </c>
      <c r="S220" s="58" t="str">
        <f ca="1">DRAMA!$U$53</f>
        <v>01:30</v>
      </c>
    </row>
    <row r="221" spans="2:19" x14ac:dyDescent="0.2">
      <c r="C221" s="65">
        <f>PREMIERE!$S$46</f>
        <v>43784</v>
      </c>
      <c r="D221" s="131">
        <f ca="1">PREMIERE!$R$54</f>
        <v>0.625</v>
      </c>
      <c r="E221" s="66" t="str">
        <f ca="1">INDIRECT("PREMIERE!S54")</f>
        <v>BLAME</v>
      </c>
      <c r="F221" s="88">
        <f ca="1">INDIRECT("PREMIERE!T54")</f>
        <v>96</v>
      </c>
      <c r="G221" s="58" t="str">
        <f ca="1">PREMIERE!$U$54</f>
        <v>01:40</v>
      </c>
      <c r="H221" s="131">
        <f ca="1">ACTION!$R$54</f>
        <v>0.67013888888888895</v>
      </c>
      <c r="I221" s="66" t="str">
        <f ca="1">INDIRECT("ACTION!S54")</f>
        <v>WHAT DOESN'T KILL YOU</v>
      </c>
      <c r="J221" s="66">
        <f ca="1">INDIRECT("ACTION!T54")</f>
        <v>96</v>
      </c>
      <c r="K221" s="58" t="str">
        <f ca="1">ACTION!$U$54</f>
        <v>01:40</v>
      </c>
      <c r="L221" s="163">
        <f ca="1">FAMILY!$R$54</f>
        <v>0.68750000000000011</v>
      </c>
      <c r="M221" s="164" t="str">
        <f ca="1">INDIRECT("FAMILY!S54")</f>
        <v>TOURIST, THE</v>
      </c>
      <c r="N221" s="165">
        <f ca="1">INDIRECT("FAMILY!T54")</f>
        <v>101</v>
      </c>
      <c r="O221" s="58" t="str">
        <f ca="1">FAMILY!$U$54</f>
        <v>01:45</v>
      </c>
      <c r="P221" s="131">
        <f ca="1">DRAMA!$R$54</f>
        <v>0.65277777777777779</v>
      </c>
      <c r="Q221" s="66" t="str">
        <f ca="1">INDIRECT("DRAMA!S54")</f>
        <v>DOMESTIC</v>
      </c>
      <c r="R221" s="88">
        <f ca="1">INDIRECT("DRAMA!T54")</f>
        <v>83</v>
      </c>
      <c r="S221" s="58" t="str">
        <f ca="1">DRAMA!$U$54</f>
        <v>01:25</v>
      </c>
    </row>
    <row r="222" spans="2:19" x14ac:dyDescent="0.2">
      <c r="C222" s="65">
        <f>PREMIERE!$S$46</f>
        <v>43784</v>
      </c>
      <c r="D222" s="131">
        <f ca="1">PREMIERE!$R$55</f>
        <v>0.69444444444444442</v>
      </c>
      <c r="E222" s="66" t="str">
        <f ca="1">INDIRECT("PREMIERE!S55")</f>
        <v>SPARRING</v>
      </c>
      <c r="F222" s="88">
        <f ca="1">INDIRECT("PREMIERE!T55")</f>
        <v>92</v>
      </c>
      <c r="G222" s="58" t="str">
        <f ca="1">PREMIERE!$U$55</f>
        <v>01:35</v>
      </c>
      <c r="H222" s="131">
        <f ca="1">ACTION!$R$55</f>
        <v>0.73958333333333337</v>
      </c>
      <c r="I222" s="66" t="str">
        <f ca="1">INDIRECT("ACTION!S55")</f>
        <v>CODE NAME: THE CLEANER</v>
      </c>
      <c r="J222" s="66">
        <f ca="1">INDIRECT("ACTION!T55")</f>
        <v>88</v>
      </c>
      <c r="K222" s="58" t="str">
        <f ca="1">ACTION!$U$55</f>
        <v>01:30</v>
      </c>
      <c r="L222" s="163">
        <f ca="1">FAMILY!$R$55</f>
        <v>0.76041666666666674</v>
      </c>
      <c r="M222" s="164" t="str">
        <f ca="1">INDIRECT("FAMILY!S55")</f>
        <v>LA CH'TITE FAMILLE</v>
      </c>
      <c r="N222" s="165">
        <f ca="1">INDIRECT("FAMILY!T55")</f>
        <v>103</v>
      </c>
      <c r="O222" s="58" t="str">
        <f ca="1">FAMILY!$U$55</f>
        <v>01:45</v>
      </c>
      <c r="P222" s="131">
        <f ca="1">DRAMA!$R$55</f>
        <v>0.71180555555555558</v>
      </c>
      <c r="Q222" s="66" t="str">
        <f ca="1">INDIRECT("DRAMA!S55")</f>
        <v>REMEMBRANCE</v>
      </c>
      <c r="R222" s="88">
        <f ca="1">INDIRECT("DRAMA!T55")</f>
        <v>107</v>
      </c>
      <c r="S222" s="58" t="str">
        <f ca="1">DRAMA!$U$55</f>
        <v>01:50</v>
      </c>
    </row>
    <row r="223" spans="2:19" x14ac:dyDescent="0.2">
      <c r="C223" s="65">
        <f>PREMIERE!$S$46</f>
        <v>43784</v>
      </c>
      <c r="D223" s="131">
        <f ca="1">PREMIERE!$R$56</f>
        <v>0.76041666666666663</v>
      </c>
      <c r="E223" s="66" t="str">
        <f ca="1">INDIRECT("PREMIERE!S56")</f>
        <v>LES GARDIENNES</v>
      </c>
      <c r="F223" s="88">
        <f ca="1">INDIRECT("PREMIERE!T56")</f>
        <v>131</v>
      </c>
      <c r="G223" s="58" t="str">
        <f ca="1">PREMIERE!$U$56</f>
        <v>02:15</v>
      </c>
      <c r="H223" s="131">
        <f ca="1">ACTION!$R$56</f>
        <v>0.80208333333333337</v>
      </c>
      <c r="I223" s="66" t="str">
        <f ca="1">INDIRECT("ACTION!S56")</f>
        <v>THIS IS YOUR DEATH</v>
      </c>
      <c r="J223" s="66">
        <f ca="1">INDIRECT("ACTION!T56")</f>
        <v>101</v>
      </c>
      <c r="K223" s="58" t="str">
        <f ca="1">ACTION!$U$56</f>
        <v>01:45</v>
      </c>
      <c r="L223" s="188">
        <f>FAMILY!$R$56</f>
        <v>0.83333333333333337</v>
      </c>
      <c r="M223" s="112" t="str">
        <f ca="1">INDIRECT("FAMILY!S56")</f>
        <v xml:space="preserve">EASY A </v>
      </c>
      <c r="N223" s="113">
        <f ca="1">INDIRECT("FAMILY!T56")</f>
        <v>92</v>
      </c>
      <c r="O223" s="58" t="str">
        <f ca="1">FAMILY!$U$56</f>
        <v>01:35</v>
      </c>
      <c r="P223" s="131">
        <f ca="1">DRAMA!$R$56</f>
        <v>0.78819444444444442</v>
      </c>
      <c r="Q223" s="66" t="str">
        <f ca="1">INDIRECT("DRAMA!S56")</f>
        <v>GLOVES OFF</v>
      </c>
      <c r="R223" s="88">
        <f ca="1">INDIRECT("DRAMA!T56")</f>
        <v>92</v>
      </c>
      <c r="S223" s="58" t="str">
        <f ca="1">DRAMA!$U$56</f>
        <v>01:35</v>
      </c>
    </row>
    <row r="224" spans="2:19" x14ac:dyDescent="0.2">
      <c r="C224" s="78">
        <f>PREMIERE!$S$46</f>
        <v>43784</v>
      </c>
      <c r="D224" s="133">
        <f>PREMIERE!$R$57</f>
        <v>0.85416666666666663</v>
      </c>
      <c r="E224" s="79" t="str">
        <f ca="1">INDIRECT("PREMIERE!S57")</f>
        <v xml:space="preserve">EDIE </v>
      </c>
      <c r="F224" s="90">
        <f ca="1">INDIRECT("PREMIERE!T57")</f>
        <v>102</v>
      </c>
      <c r="G224" s="58" t="str">
        <f ca="1">PREMIERE!$U$57</f>
        <v>01:45</v>
      </c>
      <c r="H224" s="141">
        <f>ACTION!$R$57</f>
        <v>0.875</v>
      </c>
      <c r="I224" s="102" t="str">
        <f ca="1">INDIRECT("ACTION!S57")</f>
        <v>BLAME</v>
      </c>
      <c r="J224" s="102">
        <f ca="1">INDIRECT("ACTION!T57")</f>
        <v>96</v>
      </c>
      <c r="K224" s="58" t="str">
        <f ca="1">ACTION!$U$57</f>
        <v>01:40</v>
      </c>
      <c r="L224" s="163">
        <f ca="1">FAMILY!$R$57</f>
        <v>0.89930555555555558</v>
      </c>
      <c r="M224" s="164" t="str">
        <f ca="1">INDIRECT("FAMILY!S57")</f>
        <v>OF SNAILS AND MEN</v>
      </c>
      <c r="N224" s="165">
        <f ca="1">INDIRECT("FAMILY!T57")</f>
        <v>91</v>
      </c>
      <c r="O224" s="58" t="str">
        <f ca="1">FAMILY!$U$57</f>
        <v>01:35</v>
      </c>
      <c r="P224" s="136">
        <f>DRAMA!$R$57</f>
        <v>0.85416666666666663</v>
      </c>
      <c r="Q224" s="122" t="str">
        <f ca="1">INDIRECT("DRAMA!S57")</f>
        <v>LES MISERABLES (1998)</v>
      </c>
      <c r="R224" s="123">
        <f ca="1">INDIRECT("DRAMA!T57")</f>
        <v>129</v>
      </c>
      <c r="S224" s="58" t="str">
        <f ca="1">DRAMA!$U$57</f>
        <v>02:10</v>
      </c>
    </row>
    <row r="225" spans="2:19" x14ac:dyDescent="0.2">
      <c r="C225" s="65">
        <f>PREMIERE!$S$46</f>
        <v>43784</v>
      </c>
      <c r="D225" s="131">
        <f ca="1">PREMIERE!$R$58</f>
        <v>0.92708333333333326</v>
      </c>
      <c r="E225" s="66" t="str">
        <f ca="1">INDIRECT("PREMIERE!S58")</f>
        <v>EXTRAORDINARY JOURNEY OF THE FAKIR, THE</v>
      </c>
      <c r="F225" s="88">
        <f ca="1">INDIRECT("PREMIERE!T58")</f>
        <v>93</v>
      </c>
      <c r="G225" s="58" t="str">
        <f ca="1">PREMIERE!$U$58</f>
        <v>01:35</v>
      </c>
      <c r="H225" s="131">
        <f ca="1">ACTION!$R$58</f>
        <v>0.94444444444444442</v>
      </c>
      <c r="I225" s="66" t="str">
        <f ca="1">INDIRECT("ACTION!S58")</f>
        <v>CON IS ON, THE</v>
      </c>
      <c r="J225" s="66">
        <f ca="1">INDIRECT("ACTION!T58")</f>
        <v>92</v>
      </c>
      <c r="K225" s="58" t="str">
        <f ca="1">ACTION!$U$58</f>
        <v>01:35</v>
      </c>
      <c r="L225" s="163">
        <f ca="1">FAMILY!$R$58</f>
        <v>0.96527777777777779</v>
      </c>
      <c r="M225" s="164" t="str">
        <f ca="1">INDIRECT("FAMILY!S58")</f>
        <v>SEX TAPE (10)</v>
      </c>
      <c r="N225" s="165">
        <f ca="1">INDIRECT("FAMILY!T58")</f>
        <v>94</v>
      </c>
      <c r="O225" s="58" t="str">
        <f ca="1">FAMILY!$U$58</f>
        <v>01:35</v>
      </c>
      <c r="P225" s="131">
        <f ca="1">DRAMA!$R$58</f>
        <v>0.94444444444444442</v>
      </c>
      <c r="Q225" s="66" t="str">
        <f ca="1">INDIRECT("DRAMA!S58")</f>
        <v>SERPICO</v>
      </c>
      <c r="R225" s="88">
        <f ca="1">INDIRECT("DRAMA!T58")</f>
        <v>126</v>
      </c>
      <c r="S225" s="58" t="str">
        <f ca="1">DRAMA!$U$58</f>
        <v>02:10</v>
      </c>
    </row>
    <row r="226" spans="2:19" x14ac:dyDescent="0.2">
      <c r="C226" s="65">
        <f>PREMIERE!$S$46</f>
        <v>43784</v>
      </c>
      <c r="D226" s="131">
        <f ca="1">PREMIERE!$R$59</f>
        <v>0.99305555555555547</v>
      </c>
      <c r="E226" s="66" t="str">
        <f ca="1">INDIRECT("PREMIERE!S59")</f>
        <v>HOLLOW CHILD, THE</v>
      </c>
      <c r="F226" s="88">
        <f ca="1">INDIRECT("PREMIERE!T59")</f>
        <v>86</v>
      </c>
      <c r="G226" s="58" t="str">
        <f ca="1">PREMIERE!$U$59</f>
        <v>01:30</v>
      </c>
      <c r="H226" s="131">
        <f ca="1">ACTION!$R$59</f>
        <v>1.0416666666666741E-2</v>
      </c>
      <c r="I226" s="214" t="str">
        <f ca="1">INDIRECT("ACTION!S59")</f>
        <v>YOUNG HARLOTS - DIRTY BUSINESS</v>
      </c>
      <c r="J226" s="214">
        <f ca="1">INDIRECT("ACTION!T59")</f>
        <v>153</v>
      </c>
      <c r="K226" s="58" t="str">
        <f ca="1">ACTION!$U$59</f>
        <v>02:35</v>
      </c>
      <c r="L226" s="163">
        <f ca="1">FAMILY!$R$59</f>
        <v>3.125E-2</v>
      </c>
      <c r="M226" s="164" t="str">
        <f ca="1">INDIRECT("FAMILY!S59")</f>
        <v>10 RULES FOR FALLING IN LOVE</v>
      </c>
      <c r="N226" s="165">
        <f ca="1">INDIRECT("FAMILY!T59")</f>
        <v>93</v>
      </c>
      <c r="O226" s="58" t="str">
        <f ca="1">FAMILY!$U$59</f>
        <v>01:35</v>
      </c>
      <c r="P226" s="131">
        <f ca="1">DRAMA!$R$59</f>
        <v>3.4722222222222099E-2</v>
      </c>
      <c r="Q226" s="66" t="str">
        <f ca="1">INDIRECT("DRAMA!S59")</f>
        <v>CAPTAIN PHILLIPS</v>
      </c>
      <c r="R226" s="88">
        <f ca="1">INDIRECT("DRAMA!T59")</f>
        <v>129</v>
      </c>
      <c r="S226" s="58" t="str">
        <f ca="1">DRAMA!$U$59</f>
        <v>02:10</v>
      </c>
    </row>
    <row r="227" spans="2:19" x14ac:dyDescent="0.2">
      <c r="C227" s="65">
        <f>PREMIERE!$S$46</f>
        <v>43784</v>
      </c>
      <c r="D227" s="131">
        <f ca="1">PREMIERE!$R$60</f>
        <v>5.5555555555555358E-2</v>
      </c>
      <c r="E227" s="66" t="str">
        <f ca="1">INDIRECT("PREMIERE!S60")</f>
        <v>WHAT KEEPS YOU ALIVE</v>
      </c>
      <c r="F227" s="88">
        <f ca="1">INDIRECT("PREMIERE!T60")</f>
        <v>96</v>
      </c>
      <c r="G227" s="58" t="str">
        <f ca="1">PREMIERE!$U$60</f>
        <v>01:40</v>
      </c>
      <c r="H227" s="131">
        <f ca="1">ACTION!$R$60</f>
        <v>0.11805555555555564</v>
      </c>
      <c r="I227" s="214" t="str">
        <f ca="1">INDIRECT("ACTION!S60")</f>
        <v>PUSSY PUMPED TO PERFECTION</v>
      </c>
      <c r="J227" s="214">
        <f ca="1">INDIRECT("ACTION!T60")</f>
        <v>127</v>
      </c>
      <c r="K227" s="58" t="str">
        <f ca="1">ACTION!$U$60</f>
        <v>02:10</v>
      </c>
      <c r="L227" s="163">
        <f ca="1">FAMILY!$R$60</f>
        <v>9.7222222222222224E-2</v>
      </c>
      <c r="M227" s="164" t="str">
        <f ca="1">INDIRECT("FAMILY!S60")</f>
        <v>CITY SLACKER</v>
      </c>
      <c r="N227" s="165">
        <f ca="1">INDIRECT("FAMILY!T60")</f>
        <v>86</v>
      </c>
      <c r="O227" s="58" t="str">
        <f ca="1">FAMILY!$U$60</f>
        <v>01:30</v>
      </c>
      <c r="P227" s="131">
        <f ca="1">DRAMA!$R$60</f>
        <v>0.12499999999999988</v>
      </c>
      <c r="Q227" s="66" t="str">
        <f ca="1">INDIRECT("DRAMA!S60")</f>
        <v>UN AMOUR IMPOSSIBLE</v>
      </c>
      <c r="R227" s="88">
        <f ca="1">INDIRECT("DRAMA!T60")</f>
        <v>131</v>
      </c>
      <c r="S227" s="58" t="str">
        <f ca="1">DRAMA!$U$60</f>
        <v>02:15</v>
      </c>
    </row>
    <row r="228" spans="2:19" x14ac:dyDescent="0.2">
      <c r="C228" s="65">
        <f>PREMIERE!$S$46</f>
        <v>43784</v>
      </c>
      <c r="D228" s="131">
        <f ca="1">PREMIERE!$R$61</f>
        <v>0.12499999999999979</v>
      </c>
      <c r="E228" s="66" t="str">
        <f ca="1">INDIRECT("PREMIERE!S61")</f>
        <v>ASHER</v>
      </c>
      <c r="F228" s="88">
        <f ca="1">INDIRECT("PREMIERE!T61")</f>
        <v>101</v>
      </c>
      <c r="G228" s="58" t="str">
        <f ca="1">PREMIERE!$U$61</f>
        <v>01:45</v>
      </c>
      <c r="H228" s="131">
        <f ca="1">ACTION!$R$61</f>
        <v>0.20833333333333343</v>
      </c>
      <c r="I228" s="66" t="str">
        <f ca="1">INDIRECT("ACTION!S61")</f>
        <v>MAN CALLED SLEDGE, A</v>
      </c>
      <c r="J228" s="66">
        <f ca="1">INDIRECT("ACTION!T61")</f>
        <v>89</v>
      </c>
      <c r="K228" s="58" t="str">
        <f ca="1">ACTION!$U$61</f>
        <v>01:30</v>
      </c>
      <c r="L228" s="163">
        <f ca="1">FAMILY!$R$61</f>
        <v>0.15972222222222221</v>
      </c>
      <c r="M228" s="164" t="str">
        <f ca="1">INDIRECT("FAMILY!S61")</f>
        <v>CHEAP DETECTIVE, THE</v>
      </c>
      <c r="N228" s="165">
        <f ca="1">INDIRECT("FAMILY!T61")</f>
        <v>89</v>
      </c>
      <c r="O228" s="58" t="str">
        <f ca="1">FAMILY!$U$61</f>
        <v>01:30</v>
      </c>
      <c r="P228" s="131">
        <f ca="1">DRAMA!$R$61</f>
        <v>0.21874999999999989</v>
      </c>
      <c r="Q228" s="66" t="str">
        <f ca="1">INDIRECT("DRAMA!S61")</f>
        <v>WILDLIFE</v>
      </c>
      <c r="R228" s="88">
        <f ca="1">INDIRECT("DRAMA!T61")</f>
        <v>101</v>
      </c>
      <c r="S228" s="58" t="str">
        <f ca="1">DRAMA!$U$61</f>
        <v>01:45</v>
      </c>
    </row>
    <row r="229" spans="2:19" ht="13.5" thickBot="1" x14ac:dyDescent="0.25">
      <c r="B229" s="73"/>
      <c r="C229" s="71">
        <f>PREMIERE!$S$46</f>
        <v>43784</v>
      </c>
      <c r="D229" s="130">
        <f ca="1">PREMIERE!$R$62</f>
        <v>0.19791666666666646</v>
      </c>
      <c r="E229" s="63" t="str">
        <f ca="1">INDIRECT("PREMIERE!S62")</f>
        <v>THIS IS YOUR DEATH</v>
      </c>
      <c r="F229" s="87">
        <f ca="1">INDIRECT("PREMIERE!T62")</f>
        <v>101</v>
      </c>
      <c r="G229" s="58" t="str">
        <f ca="1">PREMIERE!$U$62</f>
        <v>01:45</v>
      </c>
      <c r="H229" s="130">
        <f ca="1">ACTION!$R$62</f>
        <v>0.27083333333333343</v>
      </c>
      <c r="I229" s="63">
        <f ca="1">INDIRECT("ACTION!S62")</f>
        <v>0</v>
      </c>
      <c r="J229" s="63">
        <f ca="1">INDIRECT("ACTION!T62")</f>
        <v>0</v>
      </c>
      <c r="K229" s="58" t="str">
        <f ca="1">ACTION!$U$62</f>
        <v>00:00</v>
      </c>
      <c r="L229" s="167">
        <f ca="1">FAMILY!$R$62</f>
        <v>0.22222222222222221</v>
      </c>
      <c r="M229" s="168" t="str">
        <f ca="1">INDIRECT("FAMILY!S62")</f>
        <v>CENA PER FARLI CONOSCERE, LA</v>
      </c>
      <c r="N229" s="169">
        <f ca="1">INDIRECT("FAMILY!T62")</f>
        <v>96</v>
      </c>
      <c r="O229" s="58" t="str">
        <f ca="1">FAMILY!$U$62</f>
        <v>01:40</v>
      </c>
      <c r="P229" s="130">
        <f ca="1">DRAMA!$R$62</f>
        <v>0.29166666666666657</v>
      </c>
      <c r="Q229" s="63">
        <f ca="1">INDIRECT("DRAMA!S62")</f>
        <v>0</v>
      </c>
      <c r="R229" s="87">
        <f ca="1">INDIRECT("DRAMA!T62")</f>
        <v>0</v>
      </c>
      <c r="S229" s="58" t="str">
        <f ca="1">DRAMA!$U$62</f>
        <v>00:00</v>
      </c>
    </row>
    <row r="230" spans="2:19" x14ac:dyDescent="0.2">
      <c r="B230" s="50" t="s">
        <v>5</v>
      </c>
      <c r="C230" s="76">
        <f>PREMIERE!$W$46</f>
        <v>43785</v>
      </c>
      <c r="D230" s="131">
        <f ca="1">PREMIERE!$V$48</f>
        <v>0.27083333333333326</v>
      </c>
      <c r="E230" s="66">
        <f ca="1">INDIRECT("PREMIERE!W48")</f>
        <v>0</v>
      </c>
      <c r="F230" s="88">
        <f ca="1">INDIRECT("PREMIERE!X48")</f>
        <v>0</v>
      </c>
      <c r="G230" s="58" t="str">
        <f ca="1">PREMIERE!$Y$48</f>
        <v>00:00</v>
      </c>
      <c r="H230" s="131">
        <f ca="1">ACTION!$V$48</f>
        <v>0.27083333333333337</v>
      </c>
      <c r="I230" s="66" t="str">
        <f ca="1">INDIRECT("ACTION!W48")</f>
        <v>REMEMBER MY NAME</v>
      </c>
      <c r="J230" s="66">
        <f ca="1">INDIRECT("ACTION!X48")</f>
        <v>91</v>
      </c>
      <c r="K230" s="58" t="str">
        <f ca="1">ACTION!$Y$48</f>
        <v>01:35</v>
      </c>
      <c r="L230" s="163">
        <f ca="1">FAMILY!$V$48</f>
        <v>0.29166666666666669</v>
      </c>
      <c r="M230" s="164" t="str">
        <f ca="1">INDIRECT("FAMILY!W48")</f>
        <v>IT'S A DISASTER</v>
      </c>
      <c r="N230" s="165">
        <f ca="1">INDIRECT("FAMILY!X48")</f>
        <v>87</v>
      </c>
      <c r="O230" s="58" t="str">
        <f ca="1">FAMILY!$Y$48</f>
        <v>01:30</v>
      </c>
      <c r="P230" s="131">
        <f ca="1">DRAMA!$V$48</f>
        <v>0.29166666666666663</v>
      </c>
      <c r="Q230" s="66">
        <f ca="1">INDIRECT("DRAMA!W48")</f>
        <v>0</v>
      </c>
      <c r="R230" s="88">
        <f ca="1">INDIRECT("DRAMA!X48")</f>
        <v>0</v>
      </c>
      <c r="S230" s="58" t="str">
        <f ca="1">DRAMA!$Y$48</f>
        <v>00:00</v>
      </c>
    </row>
    <row r="231" spans="2:19" x14ac:dyDescent="0.2">
      <c r="C231" s="76">
        <f>PREMIERE!$W$46</f>
        <v>43785</v>
      </c>
      <c r="D231" s="131">
        <f ca="1">PREMIERE!$V$49</f>
        <v>0.27083333333333326</v>
      </c>
      <c r="E231" s="66" t="str">
        <f ca="1">INDIRECT("PREMIERE!W49")</f>
        <v>ANGRIEST MAN IN BROOKLYN, THE</v>
      </c>
      <c r="F231" s="88">
        <f ca="1">INDIRECT("PREMIERE!X49")</f>
        <v>81</v>
      </c>
      <c r="G231" s="58" t="str">
        <f ca="1">PREMIERE!$Y$49</f>
        <v>01:25</v>
      </c>
      <c r="H231" s="131">
        <f ca="1">ACTION!$V$49</f>
        <v>0.33680555555555558</v>
      </c>
      <c r="I231" s="66" t="str">
        <f ca="1">INDIRECT("ACTION!W49")</f>
        <v>GREEN HORNET, THE</v>
      </c>
      <c r="J231" s="66">
        <f ca="1">INDIRECT("ACTION!X49")</f>
        <v>116</v>
      </c>
      <c r="K231" s="58" t="str">
        <f ca="1">ACTION!$Y$49</f>
        <v>02:00</v>
      </c>
      <c r="L231" s="163">
        <f ca="1">FAMILY!$V$49</f>
        <v>0.35416666666666669</v>
      </c>
      <c r="M231" s="164" t="str">
        <f ca="1">INDIRECT("FAMILY!W49")</f>
        <v>BANDSLAM</v>
      </c>
      <c r="N231" s="165">
        <f ca="1">INDIRECT("FAMILY!X49")</f>
        <v>108</v>
      </c>
      <c r="O231" s="58" t="str">
        <f ca="1">FAMILY!$Y$49</f>
        <v>01:50</v>
      </c>
      <c r="P231" s="131">
        <f ca="1">DRAMA!$V$49</f>
        <v>0.29166666666666663</v>
      </c>
      <c r="Q231" s="66">
        <f ca="1">INDIRECT("DRAMA!W49")</f>
        <v>0</v>
      </c>
      <c r="R231" s="88">
        <f ca="1">INDIRECT("DRAMA!X49")</f>
        <v>0</v>
      </c>
      <c r="S231" s="58" t="str">
        <f ca="1">DRAMA!$Y$49</f>
        <v>00:00</v>
      </c>
    </row>
    <row r="232" spans="2:19" x14ac:dyDescent="0.2">
      <c r="C232" s="76">
        <f>PREMIERE!$W$46</f>
        <v>43785</v>
      </c>
      <c r="D232" s="131">
        <f ca="1">PREMIERE!$V$50</f>
        <v>0.32986111111111105</v>
      </c>
      <c r="E232" s="66" t="str">
        <f ca="1">INDIRECT("PREMIERE!W50")</f>
        <v>BENEFACTOR, THE</v>
      </c>
      <c r="F232" s="88">
        <f ca="1">INDIRECT("PREMIERE!X50")</f>
        <v>89</v>
      </c>
      <c r="G232" s="58" t="str">
        <f ca="1">PREMIERE!$Y$50</f>
        <v>01:30</v>
      </c>
      <c r="H232" s="131">
        <f ca="1">ACTION!$V$50</f>
        <v>0.4201388888888889</v>
      </c>
      <c r="I232" s="66" t="str">
        <f ca="1">INDIRECT("ACTION!W50")</f>
        <v>AN AWKWARD SEXUAL ADVENTURE</v>
      </c>
      <c r="J232" s="66">
        <f ca="1">INDIRECT("ACTION!X50")</f>
        <v>101</v>
      </c>
      <c r="K232" s="58" t="str">
        <f ca="1">ACTION!$Y$50</f>
        <v>01:45</v>
      </c>
      <c r="L232" s="163">
        <f ca="1">FAMILY!$V$50</f>
        <v>0.43055555555555558</v>
      </c>
      <c r="M232" s="164" t="str">
        <f ca="1">INDIRECT("FAMILY!W50")</f>
        <v>ROCK SLYDE</v>
      </c>
      <c r="N232" s="165">
        <f ca="1">INDIRECT("FAMILY!X50")</f>
        <v>83</v>
      </c>
      <c r="O232" s="58" t="str">
        <f ca="1">FAMILY!$Y$50</f>
        <v>01:25</v>
      </c>
      <c r="P232" s="131">
        <f ca="1">DRAMA!$V$50</f>
        <v>0.29166666666666663</v>
      </c>
      <c r="Q232" s="66" t="str">
        <f ca="1">INDIRECT("DRAMA!W50")</f>
        <v>PLACE, THE</v>
      </c>
      <c r="R232" s="88">
        <f ca="1">INDIRECT("DRAMA!X50")</f>
        <v>102</v>
      </c>
      <c r="S232" s="58" t="str">
        <f ca="1">DRAMA!$Y$50</f>
        <v>01:45</v>
      </c>
    </row>
    <row r="233" spans="2:19" x14ac:dyDescent="0.2">
      <c r="C233" s="76">
        <f>PREMIERE!$W$46</f>
        <v>43785</v>
      </c>
      <c r="D233" s="131">
        <f ca="1">PREMIERE!$V$51</f>
        <v>0.39236111111111105</v>
      </c>
      <c r="E233" s="66" t="str">
        <f ca="1">INDIRECT("PREMIERE!W51")</f>
        <v>BURIED</v>
      </c>
      <c r="F233" s="88">
        <f ca="1">INDIRECT("PREMIERE!X51")</f>
        <v>92</v>
      </c>
      <c r="G233" s="58" t="str">
        <f ca="1">PREMIERE!$Y$51</f>
        <v>01:35</v>
      </c>
      <c r="H233" s="131">
        <f ca="1">ACTION!$V$51</f>
        <v>0.49305555555555558</v>
      </c>
      <c r="I233" s="66" t="str">
        <f ca="1">INDIRECT("ACTION!W51")</f>
        <v>TELL</v>
      </c>
      <c r="J233" s="66">
        <f ca="1">INDIRECT("ACTION!X51")</f>
        <v>86</v>
      </c>
      <c r="K233" s="58" t="str">
        <f ca="1">ACTION!$Y$51</f>
        <v>01:30</v>
      </c>
      <c r="L233" s="163">
        <f ca="1">FAMILY!$V$51</f>
        <v>0.48958333333333337</v>
      </c>
      <c r="M233" s="164" t="str">
        <f ca="1">INDIRECT("FAMILY!W51")</f>
        <v xml:space="preserve">DE VIJF EN DE PIRATENSCHAT </v>
      </c>
      <c r="N233" s="165">
        <f ca="1">INDIRECT("FAMILY!X51")</f>
        <v>92</v>
      </c>
      <c r="O233" s="58" t="str">
        <f ca="1">FAMILY!$Y$51</f>
        <v>01:35</v>
      </c>
      <c r="P233" s="131">
        <f ca="1">DRAMA!$V$51</f>
        <v>0.36458333333333331</v>
      </c>
      <c r="Q233" s="66" t="str">
        <f ca="1">INDIRECT("DRAMA!W51")</f>
        <v>ON CHESIL BEACH</v>
      </c>
      <c r="R233" s="88">
        <f ca="1">INDIRECT("DRAMA!X51")</f>
        <v>106</v>
      </c>
      <c r="S233" s="58" t="str">
        <f ca="1">DRAMA!$Y$51</f>
        <v>01:50</v>
      </c>
    </row>
    <row r="234" spans="2:19" x14ac:dyDescent="0.2">
      <c r="C234" s="76">
        <f>PREMIERE!$W$46</f>
        <v>43785</v>
      </c>
      <c r="D234" s="131">
        <f ca="1">PREMIERE!$V$52</f>
        <v>0.45833333333333326</v>
      </c>
      <c r="E234" s="66" t="str">
        <f ca="1">INDIRECT("PREMIERE!W52")</f>
        <v>BEAVER, THE</v>
      </c>
      <c r="F234" s="88">
        <f ca="1">INDIRECT("PREMIERE!X52")</f>
        <v>98</v>
      </c>
      <c r="G234" s="58" t="str">
        <f ca="1">PREMIERE!$Y$52</f>
        <v>01:40</v>
      </c>
      <c r="H234" s="131">
        <f ca="1">ACTION!$V$52</f>
        <v>0.55555555555555558</v>
      </c>
      <c r="I234" s="66" t="str">
        <f ca="1">INDIRECT("ACTION!W52")</f>
        <v>HEIST, THE</v>
      </c>
      <c r="J234" s="66">
        <f ca="1">INDIRECT("ACTION!X52")</f>
        <v>87</v>
      </c>
      <c r="K234" s="58" t="str">
        <f ca="1">ACTION!$Y$52</f>
        <v>01:30</v>
      </c>
      <c r="L234" s="163">
        <f ca="1">FAMILY!$V$52</f>
        <v>0.55555555555555558</v>
      </c>
      <c r="M234" s="164" t="str">
        <f ca="1">INDIRECT("FAMILY!W52")</f>
        <v>CAYMAN WENT</v>
      </c>
      <c r="N234" s="165">
        <f ca="1">INDIRECT("FAMILY!X52")</f>
        <v>88</v>
      </c>
      <c r="O234" s="58" t="str">
        <f ca="1">FAMILY!$Y$52</f>
        <v>01:30</v>
      </c>
      <c r="P234" s="131">
        <f ca="1">DRAMA!$V$52</f>
        <v>0.44097222222222221</v>
      </c>
      <c r="Q234" s="66" t="str">
        <f ca="1">INDIRECT("DRAMA!W52")</f>
        <v>WOLF</v>
      </c>
      <c r="R234" s="88">
        <f ca="1">INDIRECT("DRAMA!X52")</f>
        <v>121</v>
      </c>
      <c r="S234" s="58" t="str">
        <f ca="1">DRAMA!$Y$52</f>
        <v>02:05</v>
      </c>
    </row>
    <row r="235" spans="2:19" x14ac:dyDescent="0.2">
      <c r="C235" s="76">
        <f>PREMIERE!$W$46</f>
        <v>43785</v>
      </c>
      <c r="D235" s="131">
        <f ca="1">PREMIERE!$V$53</f>
        <v>0.52777777777777768</v>
      </c>
      <c r="E235" s="66" t="str">
        <f ca="1">INDIRECT("PREMIERE!W53")</f>
        <v>TOUT NOUVEAU TESTAMENT, LE</v>
      </c>
      <c r="F235" s="88">
        <f ca="1">INDIRECT("PREMIERE!X53")</f>
        <v>111</v>
      </c>
      <c r="G235" s="58" t="str">
        <f ca="1">PREMIERE!$Y$53</f>
        <v>01:55</v>
      </c>
      <c r="H235" s="131">
        <f ca="1">ACTION!$V$53</f>
        <v>0.61805555555555558</v>
      </c>
      <c r="I235" s="66" t="str">
        <f ca="1">INDIRECT("ACTION!W53")</f>
        <v>TRUST, THE</v>
      </c>
      <c r="J235" s="66">
        <f ca="1">INDIRECT("ACTION!X53")</f>
        <v>88</v>
      </c>
      <c r="K235" s="58" t="str">
        <f ca="1">ACTION!$Y$53</f>
        <v>01:30</v>
      </c>
      <c r="L235" s="163">
        <f ca="1">FAMILY!$V$53</f>
        <v>0.61805555555555558</v>
      </c>
      <c r="M235" s="164" t="str">
        <f ca="1">INDIRECT("FAMILY!W53")</f>
        <v xml:space="preserve">BIBI &amp; TINA 3 - JONGENS TEGEN DE MEIDEN </v>
      </c>
      <c r="N235" s="165">
        <f ca="1">INDIRECT("FAMILY!X53")</f>
        <v>107</v>
      </c>
      <c r="O235" s="58" t="str">
        <f ca="1">FAMILY!$Y$53</f>
        <v>01:50</v>
      </c>
      <c r="P235" s="131">
        <f ca="1">DRAMA!$V$53</f>
        <v>0.52777777777777779</v>
      </c>
      <c r="Q235" s="66" t="str">
        <f ca="1">INDIRECT("DRAMA!W53")</f>
        <v>WHAT WILL PEOPLE SAY</v>
      </c>
      <c r="R235" s="88">
        <f ca="1">INDIRECT("DRAMA!X53")</f>
        <v>103</v>
      </c>
      <c r="S235" s="58" t="str">
        <f ca="1">DRAMA!$Y$53</f>
        <v>01:45</v>
      </c>
    </row>
    <row r="236" spans="2:19" x14ac:dyDescent="0.2">
      <c r="C236" s="76">
        <f>PREMIERE!$W$46</f>
        <v>43785</v>
      </c>
      <c r="D236" s="131">
        <f ca="1">PREMIERE!$V$54</f>
        <v>0.60763888888888884</v>
      </c>
      <c r="E236" s="66" t="str">
        <f ca="1">INDIRECT("PREMIERE!W54")</f>
        <v>MR. NOBODY</v>
      </c>
      <c r="F236" s="88">
        <f ca="1">INDIRECT("PREMIERE!X54")</f>
        <v>151</v>
      </c>
      <c r="G236" s="58" t="str">
        <f ca="1">PREMIERE!$Y$54</f>
        <v>02:35</v>
      </c>
      <c r="H236" s="131">
        <f ca="1">ACTION!$V$54</f>
        <v>0.68055555555555558</v>
      </c>
      <c r="I236" s="66" t="str">
        <f ca="1">INDIRECT("ACTION!W54")</f>
        <v>BARELY LETHAL</v>
      </c>
      <c r="J236" s="66">
        <f ca="1">INDIRECT("ACTION!X54")</f>
        <v>96</v>
      </c>
      <c r="K236" s="58" t="str">
        <f ca="1">ACTION!$Y$54</f>
        <v>01:40</v>
      </c>
      <c r="L236" s="163">
        <f ca="1">FAMILY!$V$54</f>
        <v>0.69444444444444442</v>
      </c>
      <c r="M236" s="164" t="str">
        <f ca="1">INDIRECT("FAMILY!W54")</f>
        <v>AMERICAN IN CHINA, AN</v>
      </c>
      <c r="N236" s="165">
        <f ca="1">INDIRECT("FAMILY!X54")</f>
        <v>86</v>
      </c>
      <c r="O236" s="58" t="str">
        <f ca="1">FAMILY!$Y$54</f>
        <v>01:30</v>
      </c>
      <c r="P236" s="131">
        <f ca="1">DRAMA!$V$54</f>
        <v>0.60069444444444442</v>
      </c>
      <c r="Q236" s="66" t="str">
        <f ca="1">INDIRECT("DRAMA!W54")</f>
        <v>LES GARDIENNES</v>
      </c>
      <c r="R236" s="88">
        <f ca="1">INDIRECT("DRAMA!X54")</f>
        <v>131</v>
      </c>
      <c r="S236" s="58" t="str">
        <f ca="1">DRAMA!$Y$54</f>
        <v>02:15</v>
      </c>
    </row>
    <row r="237" spans="2:19" x14ac:dyDescent="0.2">
      <c r="C237" s="76">
        <f>PREMIERE!$W$46</f>
        <v>43785</v>
      </c>
      <c r="D237" s="131">
        <f ca="1">PREMIERE!$V$55</f>
        <v>0.71527777777777768</v>
      </c>
      <c r="E237" s="66" t="str">
        <f ca="1">INDIRECT("PREMIERE!W55")</f>
        <v>FAMILY MAN, A</v>
      </c>
      <c r="F237" s="88">
        <f ca="1">INDIRECT("PREMIERE!X55")</f>
        <v>106</v>
      </c>
      <c r="G237" s="58" t="str">
        <f ca="1">PREMIERE!$Y$55</f>
        <v>01:50</v>
      </c>
      <c r="H237" s="131">
        <f ca="1">ACTION!$V$55</f>
        <v>0.75</v>
      </c>
      <c r="I237" s="66" t="str">
        <f ca="1">INDIRECT("ACTION!W55")</f>
        <v>BURIED</v>
      </c>
      <c r="J237" s="66">
        <f ca="1">INDIRECT("ACTION!X55")</f>
        <v>92</v>
      </c>
      <c r="K237" s="58" t="str">
        <f ca="1">ACTION!$Y$55</f>
        <v>01:35</v>
      </c>
      <c r="L237" s="163">
        <f ca="1">FAMILY!$V$55</f>
        <v>0.75694444444444442</v>
      </c>
      <c r="M237" s="164" t="str">
        <f ca="1">INDIRECT("FAMILY!W55")</f>
        <v>RAT RACE</v>
      </c>
      <c r="N237" s="165">
        <f ca="1">INDIRECT("FAMILY!X55")</f>
        <v>108</v>
      </c>
      <c r="O237" s="58" t="str">
        <f ca="1">FAMILY!$Y$55</f>
        <v>01:50</v>
      </c>
      <c r="P237" s="131">
        <f ca="1">DRAMA!$V$55</f>
        <v>0.69444444444444442</v>
      </c>
      <c r="Q237" s="66" t="str">
        <f ca="1">INDIRECT("DRAMA!W55")</f>
        <v>TALE OF LOVE AND DARKNESS, A</v>
      </c>
      <c r="R237" s="88">
        <f ca="1">INDIRECT("DRAMA!X55")</f>
        <v>96</v>
      </c>
      <c r="S237" s="58" t="str">
        <f ca="1">DRAMA!$Y$55</f>
        <v>01:40</v>
      </c>
    </row>
    <row r="238" spans="2:19" x14ac:dyDescent="0.2">
      <c r="C238" s="76">
        <f>PREMIERE!$W$46</f>
        <v>43785</v>
      </c>
      <c r="D238" s="131">
        <f ca="1">PREMIERE!$V$56</f>
        <v>0.79166666666666663</v>
      </c>
      <c r="E238" s="66" t="str">
        <f ca="1">INDIRECT("PREMIERE!W56")</f>
        <v>IDEAL HOME</v>
      </c>
      <c r="F238" s="88">
        <f ca="1">INDIRECT("PREMIERE!X56")</f>
        <v>88</v>
      </c>
      <c r="G238" s="58" t="str">
        <f ca="1">PREMIERE!$Y$56</f>
        <v>01:30</v>
      </c>
      <c r="H238" s="131">
        <f ca="1">ACTION!$V$56</f>
        <v>0.81597222222222221</v>
      </c>
      <c r="I238" s="66" t="str">
        <f ca="1">INDIRECT("ACTION!W56")</f>
        <v>AUTOPSY OF JANE DOE, THE</v>
      </c>
      <c r="J238" s="66">
        <f ca="1">INDIRECT("ACTION!X56")</f>
        <v>83</v>
      </c>
      <c r="K238" s="58" t="str">
        <f ca="1">ACTION!$Y$56</f>
        <v>01:25</v>
      </c>
      <c r="L238" s="188">
        <f>FAMILY!$V$56</f>
        <v>0.83333333333333337</v>
      </c>
      <c r="M238" s="112" t="str">
        <f ca="1">INDIRECT("FAMILY!W56")</f>
        <v xml:space="preserve">BLOED ZWEET EN TRANEN </v>
      </c>
      <c r="N238" s="113">
        <f ca="1">INDIRECT("FAMILY!X56")</f>
        <v>108</v>
      </c>
      <c r="O238" s="58" t="str">
        <f ca="1">FAMILY!$Y$56</f>
        <v>01:50</v>
      </c>
      <c r="P238" s="131">
        <f ca="1">DRAMA!$V$56</f>
        <v>0.76388888888888884</v>
      </c>
      <c r="Q238" s="66" t="str">
        <f ca="1">INDIRECT("DRAMA!W56")</f>
        <v>BEST OFFER, THE</v>
      </c>
      <c r="R238" s="88">
        <f ca="1">INDIRECT("DRAMA!X56")</f>
        <v>126</v>
      </c>
      <c r="S238" s="58" t="str">
        <f ca="1">DRAMA!$Y$56</f>
        <v>02:10</v>
      </c>
    </row>
    <row r="239" spans="2:19" x14ac:dyDescent="0.2">
      <c r="C239" s="80">
        <f>PREMIERE!$W$46</f>
        <v>43785</v>
      </c>
      <c r="D239" s="133">
        <f>PREMIERE!$V$57</f>
        <v>0.85416666666666663</v>
      </c>
      <c r="E239" s="79" t="str">
        <f ca="1">INDIRECT("PREMIERE!W57")</f>
        <v xml:space="preserve">EASY A </v>
      </c>
      <c r="F239" s="90">
        <f ca="1">INDIRECT("PREMIERE!X57")</f>
        <v>92</v>
      </c>
      <c r="G239" s="58" t="str">
        <f ca="1">PREMIERE!$Y$57</f>
        <v>01:35</v>
      </c>
      <c r="H239" s="141">
        <f>ACTION!$V$57</f>
        <v>0.875</v>
      </c>
      <c r="I239" s="102" t="str">
        <f ca="1">INDIRECT("ACTION!W57")</f>
        <v>AFTERMATH</v>
      </c>
      <c r="J239" s="102">
        <f ca="1">INDIRECT("ACTION!X57")</f>
        <v>91</v>
      </c>
      <c r="K239" s="58" t="str">
        <f ca="1">ACTION!$Y$57</f>
        <v>01:35</v>
      </c>
      <c r="L239" s="163">
        <f ca="1">FAMILY!$V$57</f>
        <v>0.90972222222222232</v>
      </c>
      <c r="M239" s="164" t="str">
        <f ca="1">INDIRECT("FAMILY!W57")</f>
        <v>DYING IN ATHENS</v>
      </c>
      <c r="N239" s="165">
        <f ca="1">INDIRECT("FAMILY!X57")</f>
        <v>98</v>
      </c>
      <c r="O239" s="58" t="str">
        <f ca="1">FAMILY!$Y$57</f>
        <v>01:40</v>
      </c>
      <c r="P239" s="136">
        <f>DRAMA!$V$57</f>
        <v>0.85416666666666663</v>
      </c>
      <c r="Q239" s="122" t="str">
        <f ca="1">INDIRECT("DRAMA!W57")</f>
        <v>BRAM STOKER'S DRACULA</v>
      </c>
      <c r="R239" s="123">
        <f ca="1">INDIRECT("DRAMA!X57")</f>
        <v>123</v>
      </c>
      <c r="S239" s="58" t="str">
        <f ca="1">DRAMA!$Y$57</f>
        <v>02:05</v>
      </c>
    </row>
    <row r="240" spans="2:19" x14ac:dyDescent="0.2">
      <c r="C240" s="76">
        <f>PREMIERE!$W$46</f>
        <v>43785</v>
      </c>
      <c r="D240" s="131">
        <f ca="1">PREMIERE!$V$58</f>
        <v>0.92013888888888884</v>
      </c>
      <c r="E240" s="66" t="str">
        <f ca="1">INDIRECT("PREMIERE!W58")</f>
        <v>FOREST, THE</v>
      </c>
      <c r="F240" s="88">
        <f ca="1">INDIRECT("PREMIERE!X58")</f>
        <v>91</v>
      </c>
      <c r="G240" s="58" t="str">
        <f ca="1">PREMIERE!$Y$58</f>
        <v>01:35</v>
      </c>
      <c r="H240" s="131">
        <f ca="1">ACTION!$V$58</f>
        <v>0.94097222222222221</v>
      </c>
      <c r="I240" s="66" t="str">
        <f ca="1">INDIRECT("ACTION!W58")</f>
        <v>BLUE IGUANA</v>
      </c>
      <c r="J240" s="66">
        <f ca="1">INDIRECT("ACTION!X58")</f>
        <v>97</v>
      </c>
      <c r="K240" s="58" t="str">
        <f ca="1">ACTION!$Y$58</f>
        <v>01:40</v>
      </c>
      <c r="L240" s="163">
        <f ca="1">FAMILY!$V$58</f>
        <v>0.97916666666666674</v>
      </c>
      <c r="M240" s="164" t="str">
        <f ca="1">INDIRECT("FAMILY!W58")</f>
        <v>FACEBOOM</v>
      </c>
      <c r="N240" s="165">
        <f ca="1">INDIRECT("FAMILY!X58")</f>
        <v>111</v>
      </c>
      <c r="O240" s="58" t="str">
        <f ca="1">FAMILY!$Y$58</f>
        <v>01:55</v>
      </c>
      <c r="P240" s="131">
        <f ca="1">DRAMA!$V$58</f>
        <v>0.94097222222222221</v>
      </c>
      <c r="Q240" s="66" t="str">
        <f ca="1">INDIRECT("DRAMA!W58")</f>
        <v>BUGSY</v>
      </c>
      <c r="R240" s="88">
        <f ca="1">INDIRECT("DRAMA!X58")</f>
        <v>131</v>
      </c>
      <c r="S240" s="58" t="str">
        <f ca="1">DRAMA!$Y$58</f>
        <v>02:15</v>
      </c>
    </row>
    <row r="241" spans="2:19" x14ac:dyDescent="0.2">
      <c r="C241" s="76">
        <f>PREMIERE!$W$46</f>
        <v>43785</v>
      </c>
      <c r="D241" s="131">
        <f ca="1">PREMIERE!$V$59</f>
        <v>0.98611111111111105</v>
      </c>
      <c r="E241" s="66" t="str">
        <f ca="1">INDIRECT("PREMIERE!W59")</f>
        <v>BOARDING SCHOOL</v>
      </c>
      <c r="F241" s="88">
        <f ca="1">INDIRECT("PREMIERE!X59")</f>
        <v>108</v>
      </c>
      <c r="G241" s="58" t="str">
        <f ca="1">PREMIERE!$Y$59</f>
        <v>01:50</v>
      </c>
      <c r="H241" s="131">
        <f ca="1">ACTION!$V$59</f>
        <v>1.0416666666666741E-2</v>
      </c>
      <c r="I241" s="214" t="str">
        <f ca="1">INDIRECT("ACTION!W59")</f>
        <v>SHADOW OF A MILF, THE</v>
      </c>
      <c r="J241" s="214">
        <f ca="1">INDIRECT("ACTION!X59")</f>
        <v>116</v>
      </c>
      <c r="K241" s="58" t="str">
        <f ca="1">ACTION!$Y$59</f>
        <v>02:00</v>
      </c>
      <c r="L241" s="163">
        <f ca="1">FAMILY!$V$59</f>
        <v>5.9027777777777901E-2</v>
      </c>
      <c r="M241" s="164" t="str">
        <f ca="1">INDIRECT("FAMILY!W59")</f>
        <v>GOOD NEIGHBOR SAM</v>
      </c>
      <c r="N241" s="165">
        <f ca="1">INDIRECT("FAMILY!X59")</f>
        <v>126</v>
      </c>
      <c r="O241" s="58" t="str">
        <f ca="1">FAMILY!$Y$59</f>
        <v>02:10</v>
      </c>
      <c r="P241" s="131">
        <f ca="1">DRAMA!$V$59</f>
        <v>3.4722222222222321E-2</v>
      </c>
      <c r="Q241" s="66" t="str">
        <f ca="1">INDIRECT("DRAMA!W59")</f>
        <v>AGNUS DEI</v>
      </c>
      <c r="R241" s="88">
        <f ca="1">INDIRECT("DRAMA!X59")</f>
        <v>108</v>
      </c>
      <c r="S241" s="58" t="str">
        <f ca="1">DRAMA!$Y$59</f>
        <v>01:50</v>
      </c>
    </row>
    <row r="242" spans="2:19" x14ac:dyDescent="0.2">
      <c r="C242" s="76">
        <f>PREMIERE!$W$46</f>
        <v>43785</v>
      </c>
      <c r="D242" s="131">
        <f ca="1">PREMIERE!$V$60</f>
        <v>6.25E-2</v>
      </c>
      <c r="E242" s="66" t="str">
        <f ca="1">INDIRECT("PREMIERE!W60")</f>
        <v>PAINKILLERS</v>
      </c>
      <c r="F242" s="88">
        <f ca="1">INDIRECT("PREMIERE!X60")</f>
        <v>81</v>
      </c>
      <c r="G242" s="58" t="str">
        <f ca="1">PREMIERE!$Y$60</f>
        <v>01:25</v>
      </c>
      <c r="H242" s="131">
        <f ca="1">ACTION!$V$60</f>
        <v>9.3750000000000069E-2</v>
      </c>
      <c r="I242" s="214" t="str">
        <f ca="1">INDIRECT("ACTION!W60")</f>
        <v>HOUSE OF SLUTS</v>
      </c>
      <c r="J242" s="214">
        <f ca="1">INDIRECT("ACTION!X60")</f>
        <v>141</v>
      </c>
      <c r="K242" s="58" t="str">
        <f ca="1">ACTION!$Y$60</f>
        <v>02:25</v>
      </c>
      <c r="L242" s="163">
        <f ca="1">FAMILY!$V$60</f>
        <v>0.14930555555555569</v>
      </c>
      <c r="M242" s="164" t="str">
        <f ca="1">INDIRECT("FAMILY!W60")</f>
        <v>AVENTURES EXTRAORDINAIRES D'ADÈLE BLANC-SEC, LES</v>
      </c>
      <c r="N242" s="165">
        <f ca="1">INDIRECT("FAMILY!X60")</f>
        <v>103</v>
      </c>
      <c r="O242" s="58" t="str">
        <f ca="1">FAMILY!$Y$60</f>
        <v>01:45</v>
      </c>
      <c r="P242" s="131">
        <f ca="1">DRAMA!$V$60</f>
        <v>0.11111111111111122</v>
      </c>
      <c r="Q242" s="66" t="str">
        <f ca="1">INDIRECT("DRAMA!W60")</f>
        <v>PELLE THE CONQUEROR</v>
      </c>
      <c r="R242" s="88">
        <f ca="1">INDIRECT("DRAMA!X60")</f>
        <v>144</v>
      </c>
      <c r="S242" s="58" t="str">
        <f ca="1">DRAMA!$Y$60</f>
        <v>02:25</v>
      </c>
    </row>
    <row r="243" spans="2:19" x14ac:dyDescent="0.2">
      <c r="C243" s="76">
        <f>PREMIERE!$W$46</f>
        <v>43785</v>
      </c>
      <c r="D243" s="131">
        <f ca="1">PREMIERE!$V$61</f>
        <v>0.12152777777777779</v>
      </c>
      <c r="E243" s="66" t="str">
        <f ca="1">INDIRECT("PREMIERE!W61")</f>
        <v>BONE TOMAHAWK</v>
      </c>
      <c r="F243" s="88">
        <f ca="1">INDIRECT("PREMIERE!X61")</f>
        <v>127</v>
      </c>
      <c r="G243" s="58" t="str">
        <f ca="1">PREMIERE!$Y$61</f>
        <v>02:10</v>
      </c>
      <c r="H243" s="131">
        <f ca="1">ACTION!$V$61</f>
        <v>0.1944444444444445</v>
      </c>
      <c r="I243" s="66" t="str">
        <f ca="1">INDIRECT("ACTION!W61")</f>
        <v>ENEMY, THE</v>
      </c>
      <c r="J243" s="66">
        <f ca="1">INDIRECT("ACTION!X61")</f>
        <v>106</v>
      </c>
      <c r="K243" s="58" t="str">
        <f ca="1">ACTION!$Y$61</f>
        <v>01:50</v>
      </c>
      <c r="L243" s="163">
        <f ca="1">FAMILY!$V$61</f>
        <v>0.22222222222222238</v>
      </c>
      <c r="M243" s="164" t="str">
        <f ca="1">INDIRECT("FAMILY!W61")</f>
        <v>VANIGLIA E CIOCCOLATO</v>
      </c>
      <c r="N243" s="165">
        <f ca="1">INDIRECT("FAMILY!X61")</f>
        <v>99</v>
      </c>
      <c r="O243" s="58" t="str">
        <f ca="1">FAMILY!$Y$61</f>
        <v>01:40</v>
      </c>
      <c r="P243" s="131">
        <f ca="1">DRAMA!$V$61</f>
        <v>0.21180555555555564</v>
      </c>
      <c r="Q243" s="66" t="str">
        <f ca="1">INDIRECT("DRAMA!W61")</f>
        <v>ARABIAN NIGHTS</v>
      </c>
      <c r="R243" s="88">
        <f ca="1">INDIRECT("DRAMA!X61")</f>
        <v>111</v>
      </c>
      <c r="S243" s="58" t="str">
        <f ca="1">DRAMA!$Y$61</f>
        <v>01:55</v>
      </c>
    </row>
    <row r="244" spans="2:19" ht="13.5" thickBot="1" x14ac:dyDescent="0.25">
      <c r="B244" s="70"/>
      <c r="C244" s="74">
        <f>PREMIERE!$W$46</f>
        <v>43785</v>
      </c>
      <c r="D244" s="130">
        <f ca="1">PREMIERE!$V$62</f>
        <v>0.21180555555555558</v>
      </c>
      <c r="E244" s="63" t="str">
        <f ca="1">INDIRECT("PREMIERE!W62")</f>
        <v>A BOUT PORTANT</v>
      </c>
      <c r="F244" s="87">
        <f ca="1">INDIRECT("PREMIERE!X62")</f>
        <v>81</v>
      </c>
      <c r="G244" s="58" t="str">
        <f ca="1">PREMIERE!$Y$62</f>
        <v>01:25</v>
      </c>
      <c r="H244" s="130">
        <f ca="1">ACTION!$V$62</f>
        <v>0.27083333333333337</v>
      </c>
      <c r="I244" s="63">
        <f ca="1">INDIRECT("ACTION!W62")</f>
        <v>0</v>
      </c>
      <c r="J244" s="63">
        <f ca="1">INDIRECT("ACTION!X62")</f>
        <v>0</v>
      </c>
      <c r="K244" s="58" t="str">
        <f ca="1">ACTION!$Y$62</f>
        <v>00:00</v>
      </c>
      <c r="L244" s="167">
        <f ca="1">FAMILY!$V$62</f>
        <v>0.2916666666666668</v>
      </c>
      <c r="M244" s="168">
        <f ca="1">INDIRECT("FAMILY!W62")</f>
        <v>0</v>
      </c>
      <c r="N244" s="169">
        <f ca="1">INDIRECT("FAMILY!X62")</f>
        <v>0</v>
      </c>
      <c r="O244" s="58" t="str">
        <f ca="1">FAMILY!$Y$62</f>
        <v>00:00</v>
      </c>
      <c r="P244" s="130">
        <f ca="1">DRAMA!$V$62</f>
        <v>0.29166666666666674</v>
      </c>
      <c r="Q244" s="63">
        <f ca="1">INDIRECT("DRAMA!W62")</f>
        <v>0</v>
      </c>
      <c r="R244" s="87">
        <f ca="1">INDIRECT("DRAMA!X62")</f>
        <v>0</v>
      </c>
      <c r="S244" s="58" t="str">
        <f ca="1">DRAMA!$Y$62</f>
        <v>00:00</v>
      </c>
    </row>
    <row r="245" spans="2:19" x14ac:dyDescent="0.2">
      <c r="B245" s="50" t="s">
        <v>6</v>
      </c>
      <c r="C245" s="76">
        <f>PREMIERE!$AA$46</f>
        <v>43786</v>
      </c>
      <c r="D245" s="131">
        <f ca="1">PREMIERE!$Z$48</f>
        <v>0.27083333333333337</v>
      </c>
      <c r="E245" s="66">
        <f ca="1">INDIRECT("PREMIERE!AA48")</f>
        <v>0</v>
      </c>
      <c r="F245" s="88">
        <f ca="1">INDIRECT("PREMIERE!AB48")</f>
        <v>0</v>
      </c>
      <c r="G245" s="58" t="str">
        <f ca="1">PREMIERE!$AC$48</f>
        <v>00:00</v>
      </c>
      <c r="H245" s="131">
        <f ca="1">ACTION!$Z$48</f>
        <v>0.27083333333333337</v>
      </c>
      <c r="I245" s="66" t="str">
        <f ca="1">INDIRECT("ACTION!AA48")</f>
        <v>DOUBLE TEAM</v>
      </c>
      <c r="J245" s="66">
        <f ca="1">INDIRECT("ACTION!AB48")</f>
        <v>91</v>
      </c>
      <c r="K245" s="58" t="str">
        <f ca="1">ACTION!$AC$48</f>
        <v>01:35</v>
      </c>
      <c r="L245" s="163">
        <f ca="1">FAMILY!$Z$48</f>
        <v>0.29166666666666663</v>
      </c>
      <c r="M245" s="164" t="str">
        <f ca="1">INDIRECT("FAMILY!AA48")</f>
        <v>LA CH'TITE FAMILLE</v>
      </c>
      <c r="N245" s="165">
        <f ca="1">INDIRECT("FAMILY!AB48")</f>
        <v>103</v>
      </c>
      <c r="O245" s="58" t="str">
        <f ca="1">FAMILY!$AC$48</f>
        <v>01:45</v>
      </c>
      <c r="P245" s="131">
        <f ca="1">DRAMA!$Z$48</f>
        <v>0.29166666666666674</v>
      </c>
      <c r="Q245" s="66">
        <f ca="1">INDIRECT("DRAMA!AA48")</f>
        <v>0</v>
      </c>
      <c r="R245" s="88">
        <f ca="1">INDIRECT("DRAMA!AB48")</f>
        <v>0</v>
      </c>
      <c r="S245" s="58" t="str">
        <f ca="1">DRAMA!$AC$48</f>
        <v>00:00</v>
      </c>
    </row>
    <row r="246" spans="2:19" x14ac:dyDescent="0.2">
      <c r="C246" s="76">
        <f>PREMIERE!$AA$46</f>
        <v>43786</v>
      </c>
      <c r="D246" s="131">
        <f ca="1">PREMIERE!$Z$49</f>
        <v>0.27083333333333337</v>
      </c>
      <c r="E246" s="66" t="str">
        <f ca="1">INDIRECT("PREMIERE!AA49")</f>
        <v>MEN IN BLACK (1997)</v>
      </c>
      <c r="F246" s="88">
        <f ca="1">INDIRECT("PREMIERE!AB49")</f>
        <v>96</v>
      </c>
      <c r="G246" s="58" t="str">
        <f ca="1">PREMIERE!$AC$49</f>
        <v>01:40</v>
      </c>
      <c r="H246" s="131">
        <f ca="1">ACTION!$Z$49</f>
        <v>0.33680555555555558</v>
      </c>
      <c r="I246" s="66" t="str">
        <f ca="1">INDIRECT("ACTION!AA49")</f>
        <v>JOHNNY MNEMONIC</v>
      </c>
      <c r="J246" s="66">
        <f ca="1">INDIRECT("ACTION!AB49")</f>
        <v>93</v>
      </c>
      <c r="K246" s="58" t="str">
        <f ca="1">ACTION!$AC$49</f>
        <v>01:35</v>
      </c>
      <c r="L246" s="163">
        <f ca="1">FAMILY!$Z$49</f>
        <v>0.36458333333333331</v>
      </c>
      <c r="M246" s="164" t="str">
        <f ca="1">INDIRECT("FAMILY!AA49")</f>
        <v>ROBINSON CRUSOE (NL)</v>
      </c>
      <c r="N246" s="165">
        <f ca="1">INDIRECT("FAMILY!AB49")</f>
        <v>88</v>
      </c>
      <c r="O246" s="58" t="str">
        <f ca="1">FAMILY!$AC$49</f>
        <v>01:30</v>
      </c>
      <c r="P246" s="131">
        <f ca="1">DRAMA!$Z$49</f>
        <v>0.29166666666666674</v>
      </c>
      <c r="Q246" s="66" t="str">
        <f ca="1">INDIRECT("DRAMA!AA49")</f>
        <v>DRIVE, HE SAID</v>
      </c>
      <c r="R246" s="88">
        <f ca="1">INDIRECT("DRAMA!AB49")</f>
        <v>87</v>
      </c>
      <c r="S246" s="58" t="str">
        <f ca="1">DRAMA!$AC$49</f>
        <v>01:30</v>
      </c>
    </row>
    <row r="247" spans="2:19" x14ac:dyDescent="0.2">
      <c r="C247" s="76">
        <f>PREMIERE!$AA$46</f>
        <v>43786</v>
      </c>
      <c r="D247" s="131">
        <f ca="1">PREMIERE!$Z$50</f>
        <v>0.34027777777777779</v>
      </c>
      <c r="E247" s="66" t="str">
        <f ca="1">INDIRECT("PREMIERE!AA50")</f>
        <v>GREEN HORNET, THE</v>
      </c>
      <c r="F247" s="88">
        <f ca="1">INDIRECT("PREMIERE!AB50")</f>
        <v>116</v>
      </c>
      <c r="G247" s="58" t="str">
        <f ca="1">PREMIERE!$AC$50</f>
        <v>02:00</v>
      </c>
      <c r="H247" s="131">
        <f ca="1">ACTION!$Z$50</f>
        <v>0.40277777777777779</v>
      </c>
      <c r="I247" s="66" t="str">
        <f ca="1">INDIRECT("ACTION!AA50")</f>
        <v>PROM NIGHT (2008)</v>
      </c>
      <c r="J247" s="66">
        <f ca="1">INDIRECT("ACTION!AB50")</f>
        <v>86</v>
      </c>
      <c r="K247" s="58" t="str">
        <f ca="1">ACTION!$AC$50</f>
        <v>01:30</v>
      </c>
      <c r="L247" s="163">
        <f ca="1">FAMILY!$Z$50</f>
        <v>0.42708333333333331</v>
      </c>
      <c r="M247" s="164" t="str">
        <f ca="1">INDIRECT("FAMILY!AA50")</f>
        <v>FAMILLE BÉLIER (LA)</v>
      </c>
      <c r="N247" s="165">
        <f ca="1">INDIRECT("FAMILY!AB50")</f>
        <v>102</v>
      </c>
      <c r="O247" s="58" t="str">
        <f ca="1">FAMILY!$AC$50</f>
        <v>01:45</v>
      </c>
      <c r="P247" s="131">
        <f ca="1">DRAMA!$Z$50</f>
        <v>0.35416666666666674</v>
      </c>
      <c r="Q247" s="66" t="str">
        <f ca="1">INDIRECT("DRAMA!AA50")</f>
        <v>SAIMIR</v>
      </c>
      <c r="R247" s="88">
        <f ca="1">INDIRECT("DRAMA!AB50")</f>
        <v>88</v>
      </c>
      <c r="S247" s="58" t="str">
        <f ca="1">DRAMA!$AC$50</f>
        <v>01:30</v>
      </c>
    </row>
    <row r="248" spans="2:19" x14ac:dyDescent="0.2">
      <c r="C248" s="76">
        <f>PREMIERE!$AA$46</f>
        <v>43786</v>
      </c>
      <c r="D248" s="131">
        <f ca="1">PREMIERE!$Z$51</f>
        <v>0.4236111111111111</v>
      </c>
      <c r="E248" s="66" t="str">
        <f ca="1">INDIRECT("PREMIERE!AA51")</f>
        <v>TOURIST, THE</v>
      </c>
      <c r="F248" s="88">
        <f ca="1">INDIRECT("PREMIERE!AB51")</f>
        <v>101</v>
      </c>
      <c r="G248" s="58" t="str">
        <f ca="1">PREMIERE!$AC$51</f>
        <v>01:45</v>
      </c>
      <c r="H248" s="131">
        <f ca="1">ACTION!$Z$51</f>
        <v>0.46527777777777779</v>
      </c>
      <c r="I248" s="66" t="str">
        <f ca="1">INDIRECT("ACTION!AA51")</f>
        <v>ABANDONED</v>
      </c>
      <c r="J248" s="66">
        <f ca="1">INDIRECT("ACTION!AB51")</f>
        <v>83</v>
      </c>
      <c r="K248" s="58" t="str">
        <f ca="1">ACTION!$AC$51</f>
        <v>01:25</v>
      </c>
      <c r="L248" s="163">
        <f ca="1">FAMILY!$Z$51</f>
        <v>0.5</v>
      </c>
      <c r="M248" s="164" t="str">
        <f ca="1">INDIRECT("FAMILY!AA51")</f>
        <v>SAMBA</v>
      </c>
      <c r="N248" s="165">
        <f ca="1">INDIRECT("FAMILY!AB51")</f>
        <v>116</v>
      </c>
      <c r="O248" s="58" t="str">
        <f ca="1">FAMILY!$AC$51</f>
        <v>02:00</v>
      </c>
      <c r="P248" s="131">
        <f ca="1">DRAMA!$Z$51</f>
        <v>0.41666666666666674</v>
      </c>
      <c r="Q248" s="66" t="str">
        <f ca="1">INDIRECT("DRAMA!AA51")</f>
        <v>FEW GOOD MEN, A</v>
      </c>
      <c r="R248" s="88">
        <f ca="1">INDIRECT("DRAMA!AB51")</f>
        <v>133</v>
      </c>
      <c r="S248" s="58" t="str">
        <f ca="1">DRAMA!$AC$51</f>
        <v>02:15</v>
      </c>
    </row>
    <row r="249" spans="2:19" x14ac:dyDescent="0.2">
      <c r="C249" s="76">
        <f>PREMIERE!$AA$46</f>
        <v>43786</v>
      </c>
      <c r="D249" s="131">
        <f ca="1">PREMIERE!$Z$52</f>
        <v>0.49652777777777779</v>
      </c>
      <c r="E249" s="66" t="str">
        <f ca="1">INDIRECT("PREMIERE!AA52")</f>
        <v>END OF THE AFFAIR, THE (1999)</v>
      </c>
      <c r="F249" s="88">
        <f ca="1">INDIRECT("PREMIERE!AB52")</f>
        <v>98</v>
      </c>
      <c r="G249" s="58" t="str">
        <f ca="1">PREMIERE!$AC$52</f>
        <v>01:40</v>
      </c>
      <c r="H249" s="131">
        <f ca="1">ACTION!$Z$52</f>
        <v>0.52430555555555558</v>
      </c>
      <c r="I249" s="66" t="str">
        <f ca="1">INDIRECT("ACTION!AA52")</f>
        <v xml:space="preserve">FISSA </v>
      </c>
      <c r="J249" s="66">
        <f ca="1">INDIRECT("ACTION!AB52")</f>
        <v>99</v>
      </c>
      <c r="K249" s="58" t="str">
        <f ca="1">ACTION!$AC$52</f>
        <v>01:40</v>
      </c>
      <c r="L249" s="163">
        <f ca="1">FAMILY!$Z$52</f>
        <v>0.58333333333333337</v>
      </c>
      <c r="M249" s="164" t="str">
        <f ca="1">INDIRECT("FAMILY!AA52")</f>
        <v xml:space="preserve">PLUISJE </v>
      </c>
      <c r="N249" s="165">
        <f ca="1">INDIRECT("FAMILY!AB52")</f>
        <v>83</v>
      </c>
      <c r="O249" s="58" t="str">
        <f ca="1">FAMILY!$AC$52</f>
        <v>01:25</v>
      </c>
      <c r="P249" s="131">
        <f ca="1">DRAMA!$Z$52</f>
        <v>0.51041666666666674</v>
      </c>
      <c r="Q249" s="66" t="str">
        <f ca="1">INDIRECT("DRAMA!AA52")</f>
        <v xml:space="preserve">KNIFE THAT KILLED ME, THE </v>
      </c>
      <c r="R249" s="88">
        <f ca="1">INDIRECT("DRAMA!AB52")</f>
        <v>101</v>
      </c>
      <c r="S249" s="58" t="str">
        <f ca="1">DRAMA!$AC$52</f>
        <v>01:45</v>
      </c>
    </row>
    <row r="250" spans="2:19" x14ac:dyDescent="0.2">
      <c r="C250" s="76">
        <f>PREMIERE!$AA$46</f>
        <v>43786</v>
      </c>
      <c r="D250" s="131">
        <f ca="1">PREMIERE!$Z$53</f>
        <v>0.56597222222222221</v>
      </c>
      <c r="E250" s="66" t="str">
        <f ca="1">INDIRECT("PREMIERE!AA53")</f>
        <v>BACHELORS, THE</v>
      </c>
      <c r="F250" s="88">
        <f ca="1">INDIRECT("PREMIERE!AB53")</f>
        <v>96</v>
      </c>
      <c r="G250" s="58" t="str">
        <f ca="1">PREMIERE!$AC$53</f>
        <v>01:40</v>
      </c>
      <c r="H250" s="131">
        <f ca="1">ACTION!$Z$53</f>
        <v>0.59375</v>
      </c>
      <c r="I250" s="66" t="str">
        <f ca="1">INDIRECT("ACTION!AA53")</f>
        <v>BIG HIT, THE</v>
      </c>
      <c r="J250" s="66">
        <f ca="1">INDIRECT("ACTION!AB53")</f>
        <v>88</v>
      </c>
      <c r="K250" s="58" t="str">
        <f ca="1">ACTION!$AC$53</f>
        <v>01:30</v>
      </c>
      <c r="L250" s="163">
        <f ca="1">FAMILY!$Z$53</f>
        <v>0.64236111111111116</v>
      </c>
      <c r="M250" s="164" t="str">
        <f ca="1">INDIRECT("FAMILY!AA53")</f>
        <v>BOOK CLUB</v>
      </c>
      <c r="N250" s="165">
        <f ca="1">INDIRECT("FAMILY!AB53")</f>
        <v>101</v>
      </c>
      <c r="O250" s="58" t="str">
        <f ca="1">FAMILY!$AC$53</f>
        <v>01:45</v>
      </c>
      <c r="P250" s="131">
        <f ca="1">DRAMA!$Z$53</f>
        <v>0.58333333333333337</v>
      </c>
      <c r="Q250" s="66" t="str">
        <f ca="1">INDIRECT("DRAMA!AA53")</f>
        <v>ROAD WITHIN, THE</v>
      </c>
      <c r="R250" s="88">
        <f ca="1">INDIRECT("DRAMA!AB53")</f>
        <v>97</v>
      </c>
      <c r="S250" s="58" t="str">
        <f ca="1">DRAMA!$AC$53</f>
        <v>01:40</v>
      </c>
    </row>
    <row r="251" spans="2:19" x14ac:dyDescent="0.2">
      <c r="C251" s="76">
        <f>PREMIERE!$AA$46</f>
        <v>43786</v>
      </c>
      <c r="D251" s="131">
        <f ca="1">PREMIERE!$Z$54</f>
        <v>0.63541666666666663</v>
      </c>
      <c r="E251" s="66" t="str">
        <f ca="1">INDIRECT("PREMIERE!AA54")</f>
        <v>LAST FIVE YEARS, THE</v>
      </c>
      <c r="F251" s="88">
        <f ca="1">INDIRECT("PREMIERE!AB54")</f>
        <v>91</v>
      </c>
      <c r="G251" s="58" t="str">
        <f ca="1">PREMIERE!$AC$54</f>
        <v>01:35</v>
      </c>
      <c r="H251" s="131">
        <f ca="1">ACTION!$Z$54</f>
        <v>0.65625</v>
      </c>
      <c r="I251" s="66" t="str">
        <f ca="1">INDIRECT("ACTION!AA54")</f>
        <v>CRANK: HIGH VOLTAGE</v>
      </c>
      <c r="J251" s="66">
        <f ca="1">INDIRECT("ACTION!AB54")</f>
        <v>92</v>
      </c>
      <c r="K251" s="58" t="str">
        <f ca="1">ACTION!$AC$54</f>
        <v>01:35</v>
      </c>
      <c r="L251" s="163">
        <f ca="1">FAMILY!$Z$54</f>
        <v>0.71527777777777779</v>
      </c>
      <c r="M251" s="164" t="str">
        <f ca="1">INDIRECT("FAMILY!AA54")</f>
        <v xml:space="preserve">FAMILIE SLIM  </v>
      </c>
      <c r="N251" s="165">
        <f ca="1">INDIRECT("FAMILY!AB54")</f>
        <v>76</v>
      </c>
      <c r="O251" s="58" t="str">
        <f ca="1">FAMILY!$AC$54</f>
        <v>01:20</v>
      </c>
      <c r="P251" s="131">
        <f ca="1">DRAMA!$Z$54</f>
        <v>0.65277777777777779</v>
      </c>
      <c r="Q251" s="66" t="str">
        <f ca="1">INDIRECT("DRAMA!AA54")</f>
        <v>WRECKERS</v>
      </c>
      <c r="R251" s="88">
        <f ca="1">INDIRECT("DRAMA!AB54")</f>
        <v>82</v>
      </c>
      <c r="S251" s="58" t="str">
        <f ca="1">DRAMA!$AC$54</f>
        <v>01:25</v>
      </c>
    </row>
    <row r="252" spans="2:19" x14ac:dyDescent="0.2">
      <c r="C252" s="76">
        <f>PREMIERE!$AA$46</f>
        <v>43786</v>
      </c>
      <c r="D252" s="131">
        <f ca="1">PREMIERE!$Z$55</f>
        <v>0.70138888888888884</v>
      </c>
      <c r="E252" s="66" t="str">
        <f ca="1">INDIRECT("PREMIERE!AA55")</f>
        <v>FIGLIA MIA</v>
      </c>
      <c r="F252" s="88">
        <f ca="1">INDIRECT("PREMIERE!AB55")</f>
        <v>94</v>
      </c>
      <c r="G252" s="58" t="str">
        <f ca="1">PREMIERE!$AC$55</f>
        <v>01:35</v>
      </c>
      <c r="H252" s="131">
        <f ca="1">ACTION!$Z$55</f>
        <v>0.72222222222222221</v>
      </c>
      <c r="I252" s="66" t="str">
        <f ca="1">INDIRECT("ACTION!AA55")</f>
        <v>MEN IN BLACK (1997)</v>
      </c>
      <c r="J252" s="66">
        <f ca="1">INDIRECT("ACTION!AB55")</f>
        <v>96</v>
      </c>
      <c r="K252" s="58" t="str">
        <f ca="1">ACTION!$AC$55</f>
        <v>01:40</v>
      </c>
      <c r="L252" s="163">
        <f ca="1">FAMILY!$Z$55</f>
        <v>0.77083333333333337</v>
      </c>
      <c r="M252" s="164" t="str">
        <f ca="1">INDIRECT("FAMILY!AA55")</f>
        <v>TAD, THE LOST EXPLORER (NL)</v>
      </c>
      <c r="N252" s="165">
        <f ca="1">INDIRECT("FAMILY!AB55")</f>
        <v>89</v>
      </c>
      <c r="O252" s="58" t="str">
        <f ca="1">FAMILY!$AC$55</f>
        <v>01:30</v>
      </c>
      <c r="P252" s="131">
        <f ca="1">DRAMA!$Z$55</f>
        <v>0.71180555555555558</v>
      </c>
      <c r="Q252" s="66" t="str">
        <f ca="1">INDIRECT("DRAMA!AA55")</f>
        <v>UNDER THE SKIN</v>
      </c>
      <c r="R252" s="88">
        <f ca="1">INDIRECT("DRAMA!AB55")</f>
        <v>104</v>
      </c>
      <c r="S252" s="58" t="str">
        <f ca="1">DRAMA!$AC$55</f>
        <v>01:45</v>
      </c>
    </row>
    <row r="253" spans="2:19" x14ac:dyDescent="0.2">
      <c r="C253" s="76">
        <f>PREMIERE!$AA$46</f>
        <v>43786</v>
      </c>
      <c r="D253" s="131">
        <f ca="1">PREMIERE!$Z$56</f>
        <v>0.76736111111111105</v>
      </c>
      <c r="E253" s="66" t="str">
        <f ca="1">INDIRECT("PREMIERE!AA56")</f>
        <v>WOLF</v>
      </c>
      <c r="F253" s="88">
        <f ca="1">INDIRECT("PREMIERE!AB56")</f>
        <v>121</v>
      </c>
      <c r="G253" s="58" t="str">
        <f ca="1">PREMIERE!$AC$56</f>
        <v>02:05</v>
      </c>
      <c r="H253" s="131">
        <f ca="1">ACTION!$Z$56</f>
        <v>0.79166666666666663</v>
      </c>
      <c r="I253" s="66" t="str">
        <f ca="1">INDIRECT("ACTION!AA56")</f>
        <v>EXORCISM OF EMILY ROSE, THE</v>
      </c>
      <c r="J253" s="66">
        <f ca="1">INDIRECT("ACTION!AB56")</f>
        <v>116</v>
      </c>
      <c r="K253" s="58" t="str">
        <f ca="1">ACTION!$AC$56</f>
        <v>02:00</v>
      </c>
      <c r="L253" s="188">
        <f>FAMILY!$Z$56</f>
        <v>0.83333333333333337</v>
      </c>
      <c r="M253" s="112" t="str">
        <f ca="1">INDIRECT("FAMILY!AA56")</f>
        <v>EXTRAORDINARY JOURNEY OF THE FAKIR, THE</v>
      </c>
      <c r="N253" s="113">
        <f ca="1">INDIRECT("FAMILY!AB56")</f>
        <v>93</v>
      </c>
      <c r="O253" s="58" t="str">
        <f ca="1">FAMILY!$AC$56</f>
        <v>01:35</v>
      </c>
      <c r="P253" s="131">
        <f ca="1">DRAMA!$Z$56</f>
        <v>0.78472222222222221</v>
      </c>
      <c r="Q253" s="66" t="str">
        <f ca="1">INDIRECT("DRAMA!AA56")</f>
        <v>WARM BODIES</v>
      </c>
      <c r="R253" s="88">
        <f ca="1">INDIRECT("DRAMA!AB56")</f>
        <v>96</v>
      </c>
      <c r="S253" s="58" t="str">
        <f ca="1">DRAMA!$AC$56</f>
        <v>01:40</v>
      </c>
    </row>
    <row r="254" spans="2:19" x14ac:dyDescent="0.2">
      <c r="C254" s="80">
        <f>PREMIERE!$AA$46</f>
        <v>43786</v>
      </c>
      <c r="D254" s="133">
        <f>PREMIERE!$Z$57</f>
        <v>0.85416666666666663</v>
      </c>
      <c r="E254" s="79" t="str">
        <f ca="1">INDIRECT("PREMIERE!AA57")</f>
        <v xml:space="preserve">BLOED ZWEET EN TRANEN </v>
      </c>
      <c r="F254" s="90">
        <f ca="1">INDIRECT("PREMIERE!AB57")</f>
        <v>108</v>
      </c>
      <c r="G254" s="58" t="str">
        <f ca="1">PREMIERE!$AC$57</f>
        <v>01:50</v>
      </c>
      <c r="H254" s="141">
        <f>ACTION!$Z$57</f>
        <v>0.875</v>
      </c>
      <c r="I254" s="102" t="str">
        <f ca="1">INDIRECT("ACTION!AA57")</f>
        <v>SIMPLE FAVOR, A</v>
      </c>
      <c r="J254" s="102">
        <f ca="1">INDIRECT("ACTION!AB57")</f>
        <v>113</v>
      </c>
      <c r="K254" s="58" t="str">
        <f ca="1">ACTION!$AC$57</f>
        <v>01:55</v>
      </c>
      <c r="L254" s="163">
        <f ca="1">FAMILY!$Z$57</f>
        <v>0.89930555555555558</v>
      </c>
      <c r="M254" s="164" t="str">
        <f ca="1">INDIRECT("FAMILY!AA57")</f>
        <v>HEAVY TRIP</v>
      </c>
      <c r="N254" s="165">
        <f ca="1">INDIRECT("FAMILY!AB57")</f>
        <v>88</v>
      </c>
      <c r="O254" s="58" t="str">
        <f ca="1">FAMILY!$AC$57</f>
        <v>01:30</v>
      </c>
      <c r="P254" s="136">
        <f>DRAMA!$Z$57</f>
        <v>0.85416666666666663</v>
      </c>
      <c r="Q254" s="122" t="str">
        <f ca="1">INDIRECT("DRAMA!AA57")</f>
        <v>TENDER HOOK, THE</v>
      </c>
      <c r="R254" s="123">
        <f ca="1">INDIRECT("DRAMA!AB57")</f>
        <v>99</v>
      </c>
      <c r="S254" s="58" t="str">
        <f ca="1">DRAMA!$AC$57</f>
        <v>01:40</v>
      </c>
    </row>
    <row r="255" spans="2:19" x14ac:dyDescent="0.2">
      <c r="C255" s="76">
        <f>PREMIERE!$AA$46</f>
        <v>43786</v>
      </c>
      <c r="D255" s="131">
        <f ca="1">PREMIERE!$Z$58</f>
        <v>0.93055555555555558</v>
      </c>
      <c r="E255" s="66" t="str">
        <f ca="1">INDIRECT("PREMIERE!AA58")</f>
        <v>TERMINAL</v>
      </c>
      <c r="F255" s="88">
        <f ca="1">INDIRECT("PREMIERE!AB58")</f>
        <v>92</v>
      </c>
      <c r="G255" s="58" t="str">
        <f ca="1">PREMIERE!$AC$58</f>
        <v>01:35</v>
      </c>
      <c r="H255" s="131">
        <f ca="1">ACTION!$Z$58</f>
        <v>0.95486111111111116</v>
      </c>
      <c r="I255" s="66" t="str">
        <f ca="1">INDIRECT("ACTION!AA58")</f>
        <v>PIERCING</v>
      </c>
      <c r="J255" s="66">
        <f ca="1">INDIRECT("ACTION!AB58")</f>
        <v>79</v>
      </c>
      <c r="K255" s="58" t="str">
        <f ca="1">ACTION!$AC$58</f>
        <v>01:20</v>
      </c>
      <c r="L255" s="163">
        <f ca="1">FAMILY!$Z$58</f>
        <v>0.96180555555555558</v>
      </c>
      <c r="M255" s="164" t="str">
        <f ca="1">INDIRECT("FAMILY!AA58")</f>
        <v>BITE THE BULLET</v>
      </c>
      <c r="N255" s="165">
        <f ca="1">INDIRECT("FAMILY!AB58")</f>
        <v>126</v>
      </c>
      <c r="O255" s="58" t="str">
        <f ca="1">FAMILY!$AC$58</f>
        <v>02:10</v>
      </c>
      <c r="P255" s="131">
        <f ca="1">DRAMA!$Z$58</f>
        <v>0.92361111111111105</v>
      </c>
      <c r="Q255" s="66" t="str">
        <f ca="1">INDIRECT("DRAMA!AA58")</f>
        <v>HURRICANE: THE BATTLE OF BRITAIN</v>
      </c>
      <c r="R255" s="88">
        <f ca="1">INDIRECT("DRAMA!AB58")</f>
        <v>103</v>
      </c>
      <c r="S255" s="58" t="str">
        <f ca="1">DRAMA!$AC$58</f>
        <v>01:45</v>
      </c>
    </row>
    <row r="256" spans="2:19" x14ac:dyDescent="0.2">
      <c r="C256" s="76">
        <f>PREMIERE!$AA$46</f>
        <v>43786</v>
      </c>
      <c r="D256" s="131">
        <f ca="1">PREMIERE!$Z$59</f>
        <v>0.99652777777777779</v>
      </c>
      <c r="E256" s="66" t="str">
        <f ca="1">INDIRECT("PREMIERE!AA59")</f>
        <v>FRENCH (LA)</v>
      </c>
      <c r="F256" s="88">
        <f ca="1">INDIRECT("PREMIERE!AB59")</f>
        <v>131</v>
      </c>
      <c r="G256" s="58" t="str">
        <f ca="1">PREMIERE!$AC$59</f>
        <v>02:15</v>
      </c>
      <c r="H256" s="131">
        <f ca="1">ACTION!$Z$59</f>
        <v>1.0416666666666741E-2</v>
      </c>
      <c r="I256" s="214" t="str">
        <f ca="1">INDIRECT("ACTION!AA59")</f>
        <v>HORNY HOUSEWIVES</v>
      </c>
      <c r="J256" s="214">
        <f ca="1">INDIRECT("ACTION!AB59")</f>
        <v>136</v>
      </c>
      <c r="K256" s="58" t="str">
        <f ca="1">ACTION!$AC$59</f>
        <v>02:20</v>
      </c>
      <c r="L256" s="163">
        <f ca="1">FAMILY!$Z$59</f>
        <v>5.2083333333333259E-2</v>
      </c>
      <c r="M256" s="164" t="str">
        <f ca="1">INDIRECT("FAMILY!AA59")</f>
        <v>SINBAD AND THE EYE OF THE TIGER</v>
      </c>
      <c r="N256" s="165">
        <f ca="1">INDIRECT("FAMILY!AB59")</f>
        <v>109</v>
      </c>
      <c r="O256" s="58" t="str">
        <f ca="1">FAMILY!$AC$59</f>
        <v>01:50</v>
      </c>
      <c r="P256" s="131">
        <f ca="1">DRAMA!$Z$59</f>
        <v>0.99652777777777768</v>
      </c>
      <c r="Q256" s="66" t="str">
        <f ca="1">INDIRECT("DRAMA!AA59")</f>
        <v>WELCOME TO NEW YORK</v>
      </c>
      <c r="R256" s="88">
        <f ca="1">INDIRECT("DRAMA!AB59")</f>
        <v>121</v>
      </c>
      <c r="S256" s="58" t="str">
        <f ca="1">DRAMA!$AC$59</f>
        <v>02:05</v>
      </c>
    </row>
    <row r="257" spans="2:19" x14ac:dyDescent="0.2">
      <c r="C257" s="76">
        <f>PREMIERE!$AA$46</f>
        <v>43786</v>
      </c>
      <c r="D257" s="131">
        <f ca="1">PREMIERE!$Z$60</f>
        <v>9.0277777777777679E-2</v>
      </c>
      <c r="E257" s="66" t="str">
        <f ca="1">INDIRECT("PREMIERE!AA60")</f>
        <v>WELCOME TO NEW YORK</v>
      </c>
      <c r="F257" s="88">
        <f ca="1">INDIRECT("PREMIERE!AB60")</f>
        <v>121</v>
      </c>
      <c r="G257" s="58" t="str">
        <f ca="1">PREMIERE!$AC$60</f>
        <v>02:05</v>
      </c>
      <c r="H257" s="131">
        <f ca="1">ACTION!$Z$60</f>
        <v>0.10763888888888896</v>
      </c>
      <c r="I257" s="214" t="str">
        <f ca="1">INDIRECT("ACTION!AA60")</f>
        <v>NAUGHTY TEENAGE DIARIES</v>
      </c>
      <c r="J257" s="214">
        <f ca="1">INDIRECT("ACTION!AB60")</f>
        <v>123</v>
      </c>
      <c r="K257" s="58" t="str">
        <f ca="1">ACTION!$AC$60</f>
        <v>02:05</v>
      </c>
      <c r="L257" s="163">
        <f ca="1">FAMILY!$Z$60</f>
        <v>0.12847222222222215</v>
      </c>
      <c r="M257" s="164" t="str">
        <f ca="1">INDIRECT("FAMILY!AA60")</f>
        <v>LOST HORIZON (1973)</v>
      </c>
      <c r="N257" s="165">
        <f ca="1">INDIRECT("FAMILY!AB60")</f>
        <v>133</v>
      </c>
      <c r="O257" s="58" t="str">
        <f ca="1">FAMILY!$AC$60</f>
        <v>02:15</v>
      </c>
      <c r="P257" s="131">
        <f ca="1">DRAMA!$Z$60</f>
        <v>8.3333333333333259E-2</v>
      </c>
      <c r="Q257" s="66" t="str">
        <f ca="1">INDIRECT("DRAMA!AA60")</f>
        <v>CHILD OF GOD</v>
      </c>
      <c r="R257" s="88">
        <f ca="1">INDIRECT("DRAMA!AB60")</f>
        <v>101</v>
      </c>
      <c r="S257" s="58" t="str">
        <f ca="1">DRAMA!$AC$60</f>
        <v>01:45</v>
      </c>
    </row>
    <row r="258" spans="2:19" x14ac:dyDescent="0.2">
      <c r="C258" s="76">
        <f>PREMIERE!$AA$46</f>
        <v>43786</v>
      </c>
      <c r="D258" s="131">
        <f ca="1">PREMIERE!$Z$61</f>
        <v>0.17708333333333326</v>
      </c>
      <c r="E258" s="66" t="str">
        <f ca="1">INDIRECT("PREMIERE!AA61")</f>
        <v>APOCALYPTO</v>
      </c>
      <c r="F258" s="88">
        <f ca="1">INDIRECT("PREMIERE!AB61")</f>
        <v>133</v>
      </c>
      <c r="G258" s="58" t="str">
        <f ca="1">PREMIERE!$AC$61</f>
        <v>02:15</v>
      </c>
      <c r="H258" s="131">
        <f ca="1">ACTION!$Z$61</f>
        <v>0.19444444444444453</v>
      </c>
      <c r="I258" s="66" t="str">
        <f ca="1">INDIRECT("ACTION!AA61")</f>
        <v>HANOVER STREET</v>
      </c>
      <c r="J258" s="66">
        <f ca="1">INDIRECT("ACTION!AB61")</f>
        <v>106</v>
      </c>
      <c r="K258" s="58" t="str">
        <f ca="1">ACTION!$AC$61</f>
        <v>01:50</v>
      </c>
      <c r="L258" s="163">
        <f ca="1">FAMILY!$Z$61</f>
        <v>0.22222222222222215</v>
      </c>
      <c r="M258" s="164" t="str">
        <f ca="1">INDIRECT("FAMILY!AA61")</f>
        <v xml:space="preserve">THE LEGEND OF LONGWOOD </v>
      </c>
      <c r="N258" s="165">
        <f ca="1">INDIRECT("FAMILY!AB61")</f>
        <v>96</v>
      </c>
      <c r="O258" s="58" t="str">
        <f ca="1">FAMILY!$AC$61</f>
        <v>01:40</v>
      </c>
      <c r="P258" s="131">
        <f ca="1">DRAMA!$Z$61</f>
        <v>0.15624999999999994</v>
      </c>
      <c r="Q258" s="66" t="str">
        <f ca="1">INDIRECT("DRAMA!AA61")</f>
        <v>KINO CARAVAN</v>
      </c>
      <c r="R258" s="88">
        <f ca="1">INDIRECT("DRAMA!AB61")</f>
        <v>93</v>
      </c>
      <c r="S258" s="58" t="str">
        <f ca="1">DRAMA!$AC$61</f>
        <v>01:35</v>
      </c>
    </row>
    <row r="259" spans="2:19" ht="13.5" thickBot="1" x14ac:dyDescent="0.25">
      <c r="B259" s="70"/>
      <c r="C259" s="74">
        <f>PREMIERE!$AA$46</f>
        <v>43786</v>
      </c>
      <c r="D259" s="130">
        <f ca="1">PREMIERE!$Z$62</f>
        <v>0.27083333333333326</v>
      </c>
      <c r="E259" s="63">
        <f ca="1">INDIRECT("PREMIERE!AA62")</f>
        <v>0</v>
      </c>
      <c r="F259" s="87">
        <f ca="1">INDIRECT("PREMIERE!AB62")</f>
        <v>0</v>
      </c>
      <c r="G259" s="58" t="str">
        <f ca="1">PREMIERE!$AC$62</f>
        <v>00:00</v>
      </c>
      <c r="H259" s="130">
        <f ca="1">ACTION!$Z$62</f>
        <v>0.27083333333333343</v>
      </c>
      <c r="I259" s="63">
        <f ca="1">INDIRECT("ACTION!AA62")</f>
        <v>0</v>
      </c>
      <c r="J259" s="63">
        <f ca="1">INDIRECT("ACTION!AB62")</f>
        <v>0</v>
      </c>
      <c r="K259" s="58" t="str">
        <f ca="1">ACTION!$AC$62</f>
        <v>00:00</v>
      </c>
      <c r="L259" s="167">
        <f ca="1">FAMILY!$Z$62</f>
        <v>0.29166666666666657</v>
      </c>
      <c r="M259" s="168">
        <f ca="1">INDIRECT("FAMILY!AA62")</f>
        <v>0</v>
      </c>
      <c r="N259" s="169">
        <f ca="1">INDIRECT("FAMILY!AB62")</f>
        <v>0</v>
      </c>
      <c r="O259" s="58" t="str">
        <f ca="1">FAMILY!$AC$62</f>
        <v>00:00</v>
      </c>
      <c r="P259" s="130">
        <f ca="1">DRAMA!$Z$62</f>
        <v>0.22222222222222215</v>
      </c>
      <c r="Q259" s="63" t="str">
        <f ca="1">INDIRECT("DRAMA!AA62")</f>
        <v>VANIGLIA E CIOCCOLATO</v>
      </c>
      <c r="R259" s="87">
        <f ca="1">INDIRECT("DRAMA!AB62")</f>
        <v>99</v>
      </c>
      <c r="S259" s="58" t="str">
        <f ca="1">DRAMA!$AC$62</f>
        <v>01:40</v>
      </c>
    </row>
    <row r="260" spans="2:19" x14ac:dyDescent="0.2">
      <c r="B260" s="55" t="s">
        <v>1</v>
      </c>
      <c r="C260" s="81">
        <f>PREMIERE!$C$66</f>
        <v>43787</v>
      </c>
      <c r="D260" s="131">
        <f ca="1">PREMIERE!$B$68</f>
        <v>0.27083333333333331</v>
      </c>
      <c r="E260" s="66">
        <f ca="1">INDIRECT("PREMIERE!C68")</f>
        <v>0</v>
      </c>
      <c r="F260" s="88">
        <f ca="1">INDIRECT("PREMIERE!D68")</f>
        <v>0</v>
      </c>
      <c r="G260" s="58" t="str">
        <f ca="1">PREMIERE!$E$68</f>
        <v>00:00</v>
      </c>
      <c r="H260" s="131">
        <f ca="1">ACTION!$B$68</f>
        <v>0.27083333333333326</v>
      </c>
      <c r="I260" s="66" t="str">
        <f ca="1">INDIRECT("ACTION!C68")</f>
        <v>DESPERADO (1995)</v>
      </c>
      <c r="J260" s="66">
        <f ca="1">INDIRECT("ACTION!D68")</f>
        <v>101</v>
      </c>
      <c r="K260" s="58" t="str">
        <f ca="1">ACTION!$E$68</f>
        <v>01:45</v>
      </c>
      <c r="L260" s="163">
        <f ca="1">FAMILY!$B$68</f>
        <v>0.2916666666666668</v>
      </c>
      <c r="M260" s="164" t="str">
        <f ca="1">INDIRECT("FAMILY!C68")</f>
        <v xml:space="preserve">UILENBAL (NL) </v>
      </c>
      <c r="N260" s="165">
        <f ca="1">INDIRECT("FAMILY!D68")</f>
        <v>81</v>
      </c>
      <c r="O260" s="58" t="str">
        <f ca="1">FAMILY!$E$68</f>
        <v>01:25</v>
      </c>
      <c r="P260" s="131">
        <f ca="1">DRAMA!$B$68</f>
        <v>0.29166666666666674</v>
      </c>
      <c r="Q260" s="66">
        <f ca="1">INDIRECT("DRAMA!C68")</f>
        <v>0</v>
      </c>
      <c r="R260" s="88">
        <f ca="1">INDIRECT("DRAMA!D68")</f>
        <v>0</v>
      </c>
      <c r="S260" s="58" t="str">
        <f ca="1">DRAMA!$E$68</f>
        <v>00:00</v>
      </c>
    </row>
    <row r="261" spans="2:19" x14ac:dyDescent="0.2">
      <c r="B261" s="55"/>
      <c r="C261" s="56">
        <f>PREMIERE!$C$66</f>
        <v>43787</v>
      </c>
      <c r="D261" s="128">
        <f ca="1">PREMIERE!$B$69</f>
        <v>0.27083333333333331</v>
      </c>
      <c r="E261" s="57">
        <f ca="1">INDIRECT("PREMIERE!C69")</f>
        <v>0</v>
      </c>
      <c r="F261" s="85">
        <f ca="1">INDIRECT("PREMIERE!D69")</f>
        <v>0</v>
      </c>
      <c r="G261" s="58" t="str">
        <f ca="1">PREMIERE!$E$69</f>
        <v>00:00</v>
      </c>
      <c r="H261" s="128">
        <f ca="1">ACTION!$B$69</f>
        <v>0.34374999999999994</v>
      </c>
      <c r="I261" s="57" t="str">
        <f ca="1">INDIRECT("ACTION!C69")</f>
        <v>WHEN A STRANGER CALLS (2006)</v>
      </c>
      <c r="J261" s="57">
        <f ca="1">INDIRECT("ACTION!D69")</f>
        <v>84</v>
      </c>
      <c r="K261" s="58" t="str">
        <f ca="1">ACTION!$E$69</f>
        <v>01:25</v>
      </c>
      <c r="L261" s="157">
        <f ca="1">FAMILY!$B$69</f>
        <v>0.35069444444444459</v>
      </c>
      <c r="M261" s="158" t="str">
        <f ca="1">INDIRECT("FAMILY!C69")</f>
        <v xml:space="preserve">KLARA EN DE GEKKE KOEIEN </v>
      </c>
      <c r="N261" s="159">
        <f ca="1">INDIRECT("FAMILY!D69")</f>
        <v>66</v>
      </c>
      <c r="O261" s="58" t="str">
        <f ca="1">FAMILY!$E$69</f>
        <v>01:10</v>
      </c>
      <c r="P261" s="128">
        <f ca="1">DRAMA!$B$69</f>
        <v>0.29166666666666674</v>
      </c>
      <c r="Q261" s="57" t="str">
        <f ca="1">INDIRECT("DRAMA!C69")</f>
        <v>DYING IN ATHENS</v>
      </c>
      <c r="R261" s="85">
        <f ca="1">INDIRECT("DRAMA!D69")</f>
        <v>98</v>
      </c>
      <c r="S261" s="58" t="str">
        <f ca="1">DRAMA!$E$69</f>
        <v>01:40</v>
      </c>
    </row>
    <row r="262" spans="2:19" x14ac:dyDescent="0.2">
      <c r="B262" s="55"/>
      <c r="C262" s="56">
        <f>PREMIERE!$C$66</f>
        <v>43787</v>
      </c>
      <c r="D262" s="128">
        <f ca="1">PREMIERE!$B$70</f>
        <v>0.27083333333333331</v>
      </c>
      <c r="E262" s="57" t="str">
        <f ca="1">INDIRECT("PREMIERE!C70")</f>
        <v>COMPANY YOU KEEP, THE</v>
      </c>
      <c r="F262" s="85">
        <f ca="1">INDIRECT("PREMIERE!D70")</f>
        <v>117</v>
      </c>
      <c r="G262" s="58" t="str">
        <f ca="1">PREMIERE!$E$70</f>
        <v>02:00</v>
      </c>
      <c r="H262" s="128">
        <f ca="1">ACTION!$B$70</f>
        <v>0.40277777777777773</v>
      </c>
      <c r="I262" s="57" t="str">
        <f ca="1">INDIRECT("ACTION!C70")</f>
        <v>INSIDIOUS: CHAPTER 3</v>
      </c>
      <c r="J262" s="57">
        <f ca="1">INDIRECT("ACTION!D70")</f>
        <v>94</v>
      </c>
      <c r="K262" s="58" t="str">
        <f ca="1">ACTION!$E$70</f>
        <v>01:35</v>
      </c>
      <c r="L262" s="157">
        <f ca="1">FAMILY!$B$70</f>
        <v>0.39930555555555569</v>
      </c>
      <c r="M262" s="158" t="str">
        <f ca="1">INDIRECT("FAMILY!C70")</f>
        <v xml:space="preserve">CASPER &amp; EMMA, BESTE VRIENDJES </v>
      </c>
      <c r="N262" s="159">
        <f ca="1">INDIRECT("FAMILY!D70")</f>
        <v>79</v>
      </c>
      <c r="O262" s="58" t="str">
        <f ca="1">FAMILY!$E$70</f>
        <v>01:20</v>
      </c>
      <c r="P262" s="128">
        <f ca="1">DRAMA!$B$70</f>
        <v>0.36111111111111116</v>
      </c>
      <c r="Q262" s="57" t="str">
        <f ca="1">INDIRECT("DRAMA!C70")</f>
        <v>GUESS WHO'S COMING TO DINNER (1967)</v>
      </c>
      <c r="R262" s="85">
        <f ca="1">INDIRECT("DRAMA!D70")</f>
        <v>104</v>
      </c>
      <c r="S262" s="58" t="str">
        <f ca="1">DRAMA!$E$70</f>
        <v>01:45</v>
      </c>
    </row>
    <row r="263" spans="2:19" x14ac:dyDescent="0.2">
      <c r="B263" s="55"/>
      <c r="C263" s="56">
        <f>PREMIERE!$C$66</f>
        <v>43787</v>
      </c>
      <c r="D263" s="128">
        <f ca="1">PREMIERE!$B$71</f>
        <v>0.35416666666666663</v>
      </c>
      <c r="E263" s="57" t="str">
        <f ca="1">INDIRECT("PREMIERE!C71")</f>
        <v>JAKOB THE LIAR</v>
      </c>
      <c r="F263" s="85">
        <f ca="1">INDIRECT("PREMIERE!D71")</f>
        <v>116</v>
      </c>
      <c r="G263" s="58" t="str">
        <f ca="1">PREMIERE!$E$71</f>
        <v>02:00</v>
      </c>
      <c r="H263" s="128">
        <f ca="1">ACTION!$B$71</f>
        <v>0.46874999999999994</v>
      </c>
      <c r="I263" s="57" t="str">
        <f ca="1">INDIRECT("ACTION!C71")</f>
        <v>UNDERWORLD EVOLUTION</v>
      </c>
      <c r="J263" s="57">
        <f ca="1">INDIRECT("ACTION!D71")</f>
        <v>103</v>
      </c>
      <c r="K263" s="58" t="str">
        <f ca="1">ACTION!$E$71</f>
        <v>01:45</v>
      </c>
      <c r="L263" s="157">
        <f ca="1">FAMILY!$B$71</f>
        <v>0.45486111111111122</v>
      </c>
      <c r="M263" s="158" t="str">
        <f ca="1">INDIRECT("FAMILY!C71")</f>
        <v>MY BEST FRIEND'S WEDDING (1997)</v>
      </c>
      <c r="N263" s="159">
        <f ca="1">INDIRECT("FAMILY!D71")</f>
        <v>101</v>
      </c>
      <c r="O263" s="58" t="str">
        <f ca="1">FAMILY!$E$71</f>
        <v>01:45</v>
      </c>
      <c r="P263" s="128">
        <f ca="1">DRAMA!$B$71</f>
        <v>0.43402777777777785</v>
      </c>
      <c r="Q263" s="57" t="str">
        <f ca="1">INDIRECT("DRAMA!C71")</f>
        <v>LOVE &amp; MERCY</v>
      </c>
      <c r="R263" s="85">
        <f ca="1">INDIRECT("DRAMA!D71")</f>
        <v>117</v>
      </c>
      <c r="S263" s="58" t="str">
        <f ca="1">DRAMA!$E$71</f>
        <v>02:00</v>
      </c>
    </row>
    <row r="264" spans="2:19" x14ac:dyDescent="0.2">
      <c r="B264" s="55"/>
      <c r="C264" s="56">
        <f>PREMIERE!$C$66</f>
        <v>43787</v>
      </c>
      <c r="D264" s="128">
        <f ca="1">PREMIERE!$B$72</f>
        <v>0.43749999999999994</v>
      </c>
      <c r="E264" s="57" t="str">
        <f ca="1">INDIRECT("PREMIERE!C72")</f>
        <v>JUROR, THE</v>
      </c>
      <c r="F264" s="85">
        <f ca="1">INDIRECT("PREMIERE!D72")</f>
        <v>114</v>
      </c>
      <c r="G264" s="58" t="str">
        <f ca="1">PREMIERE!$E$72</f>
        <v>01:55</v>
      </c>
      <c r="H264" s="128">
        <f ca="1">ACTION!$B$72</f>
        <v>0.54166666666666663</v>
      </c>
      <c r="I264" s="57" t="str">
        <f ca="1">INDIRECT("ACTION!C72")</f>
        <v>UNIVERSAL SOLDIER: THE RETURN</v>
      </c>
      <c r="J264" s="57">
        <f ca="1">INDIRECT("ACTION!D72")</f>
        <v>81</v>
      </c>
      <c r="K264" s="58" t="str">
        <f ca="1">ACTION!$E$72</f>
        <v>01:25</v>
      </c>
      <c r="L264" s="157">
        <f ca="1">FAMILY!$B$72</f>
        <v>0.5277777777777779</v>
      </c>
      <c r="M264" s="158" t="str">
        <f ca="1">INDIRECT("FAMILY!C72")</f>
        <v xml:space="preserve">BIBI &amp; TINA 1 </v>
      </c>
      <c r="N264" s="159">
        <f ca="1">INDIRECT("FAMILY!D72")</f>
        <v>101</v>
      </c>
      <c r="O264" s="58" t="str">
        <f ca="1">FAMILY!$E$72</f>
        <v>01:45</v>
      </c>
      <c r="P264" s="128">
        <f ca="1">DRAMA!$B$72</f>
        <v>0.51736111111111116</v>
      </c>
      <c r="Q264" s="57" t="str">
        <f ca="1">INDIRECT("DRAMA!C72")</f>
        <v>BENEFACTOR, THE</v>
      </c>
      <c r="R264" s="85">
        <f ca="1">INDIRECT("DRAMA!D72")</f>
        <v>89</v>
      </c>
      <c r="S264" s="58" t="str">
        <f ca="1">DRAMA!$E$72</f>
        <v>01:30</v>
      </c>
    </row>
    <row r="265" spans="2:19" x14ac:dyDescent="0.2">
      <c r="B265" s="55"/>
      <c r="C265" s="56">
        <f>PREMIERE!$C$66</f>
        <v>43787</v>
      </c>
      <c r="D265" s="128">
        <f ca="1">PREMIERE!$B$73</f>
        <v>0.51736111111111105</v>
      </c>
      <c r="E265" s="57" t="str">
        <f ca="1">INDIRECT("PREMIERE!C73")</f>
        <v>FIGLIA MIA</v>
      </c>
      <c r="F265" s="85">
        <f ca="1">INDIRECT("PREMIERE!D73")</f>
        <v>94</v>
      </c>
      <c r="G265" s="58" t="str">
        <f ca="1">PREMIERE!$E$73</f>
        <v>01:35</v>
      </c>
      <c r="H265" s="128">
        <f ca="1">ACTION!$B$73</f>
        <v>0.60069444444444442</v>
      </c>
      <c r="I265" s="57" t="str">
        <f ca="1">INDIRECT("ACTION!C73")</f>
        <v>FLATLINERS (1990)</v>
      </c>
      <c r="J265" s="57">
        <f ca="1">INDIRECT("ACTION!D73")</f>
        <v>111</v>
      </c>
      <c r="K265" s="58" t="str">
        <f ca="1">ACTION!$E$73</f>
        <v>01:55</v>
      </c>
      <c r="L265" s="157">
        <f ca="1">FAMILY!$B$73</f>
        <v>0.60069444444444453</v>
      </c>
      <c r="M265" s="158" t="str">
        <f ca="1">INDIRECT("FAMILY!C73")</f>
        <v>PIXELS</v>
      </c>
      <c r="N265" s="159">
        <f ca="1">INDIRECT("FAMILY!D73")</f>
        <v>102</v>
      </c>
      <c r="O265" s="58" t="str">
        <f ca="1">FAMILY!$E$73</f>
        <v>01:45</v>
      </c>
      <c r="P265" s="128">
        <f ca="1">DRAMA!$B$73</f>
        <v>0.57986111111111116</v>
      </c>
      <c r="Q265" s="57" t="str">
        <f ca="1">INDIRECT("DRAMA!C73")</f>
        <v>BURIED</v>
      </c>
      <c r="R265" s="85">
        <f ca="1">INDIRECT("DRAMA!D73")</f>
        <v>92</v>
      </c>
      <c r="S265" s="58" t="str">
        <f ca="1">DRAMA!$E$73</f>
        <v>01:35</v>
      </c>
    </row>
    <row r="266" spans="2:19" x14ac:dyDescent="0.2">
      <c r="B266" s="55"/>
      <c r="C266" s="56">
        <f>PREMIERE!$C$66</f>
        <v>43787</v>
      </c>
      <c r="D266" s="128">
        <f ca="1">PREMIERE!$B$74</f>
        <v>0.58333333333333326</v>
      </c>
      <c r="E266" s="57" t="str">
        <f ca="1">INDIRECT("PREMIERE!C74")</f>
        <v>UN AMOUR IMPOSSIBLE</v>
      </c>
      <c r="F266" s="85">
        <f ca="1">INDIRECT("PREMIERE!D74")</f>
        <v>131</v>
      </c>
      <c r="G266" s="58" t="str">
        <f ca="1">PREMIERE!$E$74</f>
        <v>02:15</v>
      </c>
      <c r="H266" s="128">
        <f ca="1">ACTION!$B$74</f>
        <v>0.68055555555555558</v>
      </c>
      <c r="I266" s="57" t="str">
        <f ca="1">INDIRECT("ACTION!C74")</f>
        <v>UNDERWORLD: RISE OF THE LYCANS</v>
      </c>
      <c r="J266" s="57">
        <f ca="1">INDIRECT("ACTION!D74")</f>
        <v>89</v>
      </c>
      <c r="K266" s="58" t="str">
        <f ca="1">ACTION!$E$74</f>
        <v>01:30</v>
      </c>
      <c r="L266" s="157">
        <f ca="1">FAMILY!$B$74</f>
        <v>0.67361111111111116</v>
      </c>
      <c r="M266" s="158" t="str">
        <f ca="1">INDIRECT("FAMILY!C74")</f>
        <v>WHAT WOMEN WANT</v>
      </c>
      <c r="N266" s="159">
        <f ca="1">INDIRECT("FAMILY!D74")</f>
        <v>122</v>
      </c>
      <c r="O266" s="58" t="str">
        <f ca="1">FAMILY!$E$74</f>
        <v>02:05</v>
      </c>
      <c r="P266" s="128">
        <f ca="1">DRAMA!$B$74</f>
        <v>0.64583333333333337</v>
      </c>
      <c r="Q266" s="57" t="str">
        <f ca="1">INDIRECT("DRAMA!C74")</f>
        <v>DR. STRANGELOVE OR: HOW I LEARNED TO STOP WORRYING AND LOVE THE BOMB</v>
      </c>
      <c r="R266" s="85">
        <f ca="1">INDIRECT("DRAMA!D74")</f>
        <v>91</v>
      </c>
      <c r="S266" s="58" t="str">
        <f ca="1">DRAMA!$E$74</f>
        <v>01:35</v>
      </c>
    </row>
    <row r="267" spans="2:19" x14ac:dyDescent="0.2">
      <c r="B267" s="55"/>
      <c r="C267" s="56">
        <f>PREMIERE!$C$66</f>
        <v>43787</v>
      </c>
      <c r="D267" s="128">
        <f ca="1">PREMIERE!$B$75</f>
        <v>0.67708333333333326</v>
      </c>
      <c r="E267" s="57" t="str">
        <f ca="1">INDIRECT("PREMIERE!C75")</f>
        <v>GODZILLA: SHIN GODZILLA</v>
      </c>
      <c r="F267" s="85">
        <f ca="1">INDIRECT("PREMIERE!D75")</f>
        <v>116</v>
      </c>
      <c r="G267" s="58" t="str">
        <f ca="1">PREMIERE!$E$75</f>
        <v>02:00</v>
      </c>
      <c r="H267" s="128">
        <f ca="1">ACTION!$B$75</f>
        <v>0.74305555555555558</v>
      </c>
      <c r="I267" s="57" t="str">
        <f ca="1">INDIRECT("ACTION!C75")</f>
        <v>JOHN CARPENTER'S VAMPIRES</v>
      </c>
      <c r="J267" s="57">
        <f ca="1">INDIRECT("ACTION!D75")</f>
        <v>104</v>
      </c>
      <c r="K267" s="58" t="str">
        <f ca="1">ACTION!$E$75</f>
        <v>01:45</v>
      </c>
      <c r="L267" s="157">
        <f ca="1">FAMILY!$B$75</f>
        <v>0.76041666666666674</v>
      </c>
      <c r="M267" s="158" t="str">
        <f ca="1">INDIRECT("FAMILY!C75")</f>
        <v>TOURIST, THE</v>
      </c>
      <c r="N267" s="159">
        <f ca="1">INDIRECT("FAMILY!D75")</f>
        <v>101</v>
      </c>
      <c r="O267" s="58" t="str">
        <f ca="1">FAMILY!$E$75</f>
        <v>01:45</v>
      </c>
      <c r="P267" s="128">
        <f ca="1">DRAMA!$B$75</f>
        <v>0.71180555555555558</v>
      </c>
      <c r="Q267" s="57" t="str">
        <f ca="1">INDIRECT("DRAMA!C75")</f>
        <v>TOUT NOUVEAU TESTAMENT, LE</v>
      </c>
      <c r="R267" s="85">
        <f ca="1">INDIRECT("DRAMA!D75")</f>
        <v>111</v>
      </c>
      <c r="S267" s="58" t="str">
        <f ca="1">DRAMA!$E$75</f>
        <v>01:55</v>
      </c>
    </row>
    <row r="268" spans="2:19" x14ac:dyDescent="0.2">
      <c r="B268" s="55"/>
      <c r="C268" s="56">
        <f>PREMIERE!$C$66</f>
        <v>43787</v>
      </c>
      <c r="D268" s="128">
        <f ca="1">PREMIERE!$B$76</f>
        <v>0.76041666666666663</v>
      </c>
      <c r="E268" s="57" t="str">
        <f ca="1">INDIRECT("PREMIERE!C76")</f>
        <v>FEW GOOD MEN, A</v>
      </c>
      <c r="F268" s="85">
        <f ca="1">INDIRECT("PREMIERE!D76")</f>
        <v>133</v>
      </c>
      <c r="G268" s="58" t="str">
        <f ca="1">PREMIERE!$E$76</f>
        <v>02:15</v>
      </c>
      <c r="H268" s="128">
        <f ca="1">ACTION!$B$76</f>
        <v>0.81597222222222221</v>
      </c>
      <c r="I268" s="57" t="str">
        <f ca="1">INDIRECT("ACTION!C76")</f>
        <v>ULTRAVIOLET</v>
      </c>
      <c r="J268" s="57">
        <f ca="1">INDIRECT("ACTION!D76")</f>
        <v>84</v>
      </c>
      <c r="K268" s="58" t="str">
        <f ca="1">ACTION!$E$76</f>
        <v>01:25</v>
      </c>
      <c r="L268" s="186">
        <f>FAMILY!$B$76</f>
        <v>0.83333333333333337</v>
      </c>
      <c r="M268" s="107" t="str">
        <f ca="1">INDIRECT("FAMILY!C76")</f>
        <v xml:space="preserve">BLOED ZWEET EN TRANEN </v>
      </c>
      <c r="N268" s="108">
        <f ca="1">INDIRECT("FAMILY!D76")</f>
        <v>111</v>
      </c>
      <c r="O268" s="58" t="str">
        <f ca="1">FAMILY!$E$76</f>
        <v>01:55</v>
      </c>
      <c r="P268" s="128">
        <f ca="1">DRAMA!$B$76</f>
        <v>0.79166666666666663</v>
      </c>
      <c r="Q268" s="57" t="str">
        <f ca="1">INDIRECT("DRAMA!C76")</f>
        <v>LADY MACBETH</v>
      </c>
      <c r="R268" s="85">
        <f ca="1">INDIRECT("DRAMA!D76")</f>
        <v>86</v>
      </c>
      <c r="S268" s="58" t="str">
        <f ca="1">DRAMA!$E$76</f>
        <v>01:30</v>
      </c>
    </row>
    <row r="269" spans="2:19" x14ac:dyDescent="0.2">
      <c r="B269" s="55"/>
      <c r="C269" s="59">
        <f>PREMIERE!$C$66</f>
        <v>43787</v>
      </c>
      <c r="D269" s="129">
        <f>PREMIERE!$B$77</f>
        <v>0.85416666666666663</v>
      </c>
      <c r="E269" s="60" t="str">
        <f ca="1">INDIRECT("PREMIERE!C77")</f>
        <v xml:space="preserve">EDIE </v>
      </c>
      <c r="F269" s="86">
        <f ca="1">INDIRECT("PREMIERE!D77")</f>
        <v>102</v>
      </c>
      <c r="G269" s="58" t="str">
        <f ca="1">PREMIERE!$E$77</f>
        <v>01:45</v>
      </c>
      <c r="H269" s="140">
        <f>ACTION!$B$77</f>
        <v>0.875</v>
      </c>
      <c r="I269" s="97" t="str">
        <f ca="1">INDIRECT("ACTION!C77")</f>
        <v>BOARDING SCHOOL</v>
      </c>
      <c r="J269" s="97">
        <f ca="1">INDIRECT("ACTION!D77")</f>
        <v>108</v>
      </c>
      <c r="K269" s="58" t="str">
        <f ca="1">ACTION!$E$77</f>
        <v>01:50</v>
      </c>
      <c r="L269" s="157">
        <f ca="1">FAMILY!$B$77</f>
        <v>0.91319444444444442</v>
      </c>
      <c r="M269" s="158" t="str">
        <f ca="1">INDIRECT("FAMILY!C77")</f>
        <v xml:space="preserve">EASY A </v>
      </c>
      <c r="N269" s="159">
        <f ca="1">INDIRECT("FAMILY!D77")</f>
        <v>92</v>
      </c>
      <c r="O269" s="58" t="str">
        <f ca="1">FAMILY!$E$77</f>
        <v>01:35</v>
      </c>
      <c r="P269" s="135">
        <f>DRAMA!$B$77</f>
        <v>0.85416666666666663</v>
      </c>
      <c r="Q269" s="117" t="str">
        <f ca="1">INDIRECT("DRAMA!C77")</f>
        <v>WOLF</v>
      </c>
      <c r="R269" s="118">
        <f ca="1">INDIRECT("DRAMA!D77")</f>
        <v>121</v>
      </c>
      <c r="S269" s="58" t="str">
        <f ca="1">DRAMA!$E$77</f>
        <v>02:05</v>
      </c>
    </row>
    <row r="270" spans="2:19" x14ac:dyDescent="0.2">
      <c r="B270" s="55"/>
      <c r="C270" s="56">
        <f>PREMIERE!$C$66</f>
        <v>43787</v>
      </c>
      <c r="D270" s="128">
        <f ca="1">PREMIERE!$B$78</f>
        <v>0.92708333333333326</v>
      </c>
      <c r="E270" s="57" t="str">
        <f ca="1">INDIRECT("PREMIERE!C78")</f>
        <v xml:space="preserve">FISSA </v>
      </c>
      <c r="F270" s="85">
        <f ca="1">INDIRECT("PREMIERE!D78")</f>
        <v>99</v>
      </c>
      <c r="G270" s="58" t="str">
        <f ca="1">PREMIERE!$E$78</f>
        <v>01:40</v>
      </c>
      <c r="H270" s="128">
        <f ca="1">ACTION!$B$78</f>
        <v>0.95138888888888884</v>
      </c>
      <c r="I270" s="57" t="str">
        <f ca="1">INDIRECT("ACTION!C78")</f>
        <v>PAINKILLERS</v>
      </c>
      <c r="J270" s="57">
        <f ca="1">INDIRECT("ACTION!D78")</f>
        <v>81</v>
      </c>
      <c r="K270" s="58" t="str">
        <f ca="1">ACTION!$E$78</f>
        <v>01:25</v>
      </c>
      <c r="L270" s="157">
        <f ca="1">FAMILY!$B$78</f>
        <v>0.97916666666666663</v>
      </c>
      <c r="M270" s="158" t="str">
        <f ca="1">INDIRECT("FAMILY!C78")</f>
        <v>SEX TAPE (10)</v>
      </c>
      <c r="N270" s="159">
        <f ca="1">INDIRECT("FAMILY!D78")</f>
        <v>94</v>
      </c>
      <c r="O270" s="58" t="str">
        <f ca="1">FAMILY!$E$78</f>
        <v>01:35</v>
      </c>
      <c r="P270" s="128">
        <f ca="1">DRAMA!$B$78</f>
        <v>0.94097222222222221</v>
      </c>
      <c r="Q270" s="57" t="str">
        <f ca="1">INDIRECT("DRAMA!C78")</f>
        <v>HANOVER STREET</v>
      </c>
      <c r="R270" s="85">
        <f ca="1">INDIRECT("DRAMA!D78")</f>
        <v>106</v>
      </c>
      <c r="S270" s="58" t="str">
        <f ca="1">DRAMA!$E$78</f>
        <v>01:50</v>
      </c>
    </row>
    <row r="271" spans="2:19" x14ac:dyDescent="0.2">
      <c r="B271" s="55"/>
      <c r="C271" s="56">
        <f>PREMIERE!$C$66</f>
        <v>43787</v>
      </c>
      <c r="D271" s="128">
        <f ca="1">PREMIERE!$B$79</f>
        <v>0.99652777777777768</v>
      </c>
      <c r="E271" s="57" t="str">
        <f ca="1">INDIRECT("PREMIERE!C79")</f>
        <v>EXTRAORDINARY JOURNEY OF THE FAKIR, THE</v>
      </c>
      <c r="F271" s="85">
        <f ca="1">INDIRECT("PREMIERE!D79")</f>
        <v>93</v>
      </c>
      <c r="G271" s="58" t="str">
        <f ca="1">PREMIERE!$E$79</f>
        <v>01:35</v>
      </c>
      <c r="H271" s="128">
        <f ca="1">ACTION!$B$79</f>
        <v>1.0416666666666519E-2</v>
      </c>
      <c r="I271" s="212" t="str">
        <f ca="1">INDIRECT("ACTION!C79")</f>
        <v>BEAUTIFUL SOLOS</v>
      </c>
      <c r="J271" s="212">
        <f ca="1">INDIRECT("ACTION!D79")</f>
        <v>206</v>
      </c>
      <c r="K271" s="58" t="str">
        <f ca="1">ACTION!$E$79</f>
        <v>03:30</v>
      </c>
      <c r="L271" s="157">
        <f ca="1">FAMILY!$B$79</f>
        <v>4.513888888888884E-2</v>
      </c>
      <c r="M271" s="158" t="str">
        <f ca="1">INDIRECT("FAMILY!C79")</f>
        <v>LOOSIES</v>
      </c>
      <c r="N271" s="159">
        <f ca="1">INDIRECT("FAMILY!D79")</f>
        <v>86</v>
      </c>
      <c r="O271" s="58" t="str">
        <f ca="1">FAMILY!$E$79</f>
        <v>01:30</v>
      </c>
      <c r="P271" s="128">
        <f ca="1">DRAMA!$B$79</f>
        <v>1.736111111111116E-2</v>
      </c>
      <c r="Q271" s="57" t="str">
        <f ca="1">INDIRECT("DRAMA!C79")</f>
        <v>COOLER, THE</v>
      </c>
      <c r="R271" s="85">
        <f ca="1">INDIRECT("DRAMA!D79")</f>
        <v>98</v>
      </c>
      <c r="S271" s="58" t="str">
        <f ca="1">DRAMA!$E$79</f>
        <v>01:40</v>
      </c>
    </row>
    <row r="272" spans="2:19" x14ac:dyDescent="0.2">
      <c r="B272" s="55"/>
      <c r="C272" s="56">
        <f>PREMIERE!$C$66</f>
        <v>43787</v>
      </c>
      <c r="D272" s="128">
        <f ca="1">PREMIERE!$B$80</f>
        <v>6.25E-2</v>
      </c>
      <c r="E272" s="57" t="str">
        <f ca="1">INDIRECT("PREMIERE!C80")</f>
        <v>HOLLOW CHILD, THE</v>
      </c>
      <c r="F272" s="85">
        <f ca="1">INDIRECT("PREMIERE!D80")</f>
        <v>86</v>
      </c>
      <c r="G272" s="58" t="str">
        <f ca="1">PREMIERE!$E$80</f>
        <v>01:30</v>
      </c>
      <c r="H272" s="128">
        <f ca="1">ACTION!$B$80</f>
        <v>0.15624999999999986</v>
      </c>
      <c r="I272" s="216" t="str">
        <f ca="1">INDIRECT("ACTION!C80")</f>
        <v>TEXAS RANGERS, THE (1951)</v>
      </c>
      <c r="J272" s="216">
        <f ca="1">INDIRECT("ACTION!D80")</f>
        <v>71</v>
      </c>
      <c r="K272" s="58" t="str">
        <f ca="1">ACTION!$E$80</f>
        <v>01:15</v>
      </c>
      <c r="L272" s="157">
        <f ca="1">FAMILY!$B$80</f>
        <v>0.10763888888888884</v>
      </c>
      <c r="M272" s="158" t="str">
        <f ca="1">INDIRECT("FAMILY!C80")</f>
        <v>CAYMAN WENT</v>
      </c>
      <c r="N272" s="159">
        <f ca="1">INDIRECT("FAMILY!D80")</f>
        <v>88</v>
      </c>
      <c r="O272" s="58" t="str">
        <f ca="1">FAMILY!$E$80</f>
        <v>01:30</v>
      </c>
      <c r="P272" s="128">
        <f ca="1">DRAMA!$B$80</f>
        <v>8.6805555555555594E-2</v>
      </c>
      <c r="Q272" s="57" t="str">
        <f ca="1">INDIRECT("DRAMA!C80")</f>
        <v>JAKOB THE LIAR</v>
      </c>
      <c r="R272" s="85">
        <f ca="1">INDIRECT("DRAMA!D80")</f>
        <v>116</v>
      </c>
      <c r="S272" s="58" t="str">
        <f ca="1">DRAMA!$E$80</f>
        <v>02:00</v>
      </c>
    </row>
    <row r="273" spans="2:19" x14ac:dyDescent="0.2">
      <c r="B273" s="55"/>
      <c r="C273" s="56">
        <f>PREMIERE!$C$66</f>
        <v>43787</v>
      </c>
      <c r="D273" s="128">
        <f ca="1">PREMIERE!$B$81</f>
        <v>0.125</v>
      </c>
      <c r="E273" s="57" t="str">
        <f ca="1">INDIRECT("PREMIERE!C81")</f>
        <v>THIS IS YOUR DEATH</v>
      </c>
      <c r="F273" s="85">
        <f ca="1">INDIRECT("PREMIERE!D81")</f>
        <v>101</v>
      </c>
      <c r="G273" s="58" t="str">
        <f ca="1">PREMIERE!$E$81</f>
        <v>01:45</v>
      </c>
      <c r="H273" s="128">
        <f ca="1">ACTION!$B$81</f>
        <v>0.2083333333333332</v>
      </c>
      <c r="I273" s="57" t="str">
        <f ca="1">INDIRECT("ACTION!C81")</f>
        <v>WHITE LINE FEVER</v>
      </c>
      <c r="J273" s="57">
        <f ca="1">INDIRECT("ACTION!D81")</f>
        <v>87</v>
      </c>
      <c r="K273" s="58" t="str">
        <f ca="1">ACTION!$E$81</f>
        <v>01:30</v>
      </c>
      <c r="L273" s="157">
        <f ca="1">FAMILY!$B$81</f>
        <v>0.17013888888888884</v>
      </c>
      <c r="M273" s="158" t="str">
        <f ca="1">INDIRECT("FAMILY!C81")</f>
        <v>CASUAL ENCOUNTERS</v>
      </c>
      <c r="N273" s="159">
        <f ca="1">INDIRECT("FAMILY!D81")</f>
        <v>76</v>
      </c>
      <c r="O273" s="58" t="str">
        <f ca="1">FAMILY!$E$81</f>
        <v>01:20</v>
      </c>
      <c r="P273" s="128">
        <f ca="1">DRAMA!$B$81</f>
        <v>0.17013888888888892</v>
      </c>
      <c r="Q273" s="57" t="str">
        <f ca="1">INDIRECT("DRAMA!C81")</f>
        <v>DECADENCIA</v>
      </c>
      <c r="R273" s="85">
        <f ca="1">INDIRECT("DRAMA!D81")</f>
        <v>84</v>
      </c>
      <c r="S273" s="58" t="str">
        <f ca="1">DRAMA!$E$81</f>
        <v>01:25</v>
      </c>
    </row>
    <row r="274" spans="2:19" ht="13.5" thickBot="1" x14ac:dyDescent="0.25">
      <c r="B274" s="61"/>
      <c r="C274" s="62">
        <f>PREMIERE!$C$66</f>
        <v>43787</v>
      </c>
      <c r="D274" s="130">
        <f ca="1">PREMIERE!$B$82</f>
        <v>0.19791666666666669</v>
      </c>
      <c r="E274" s="63" t="str">
        <f ca="1">INDIRECT("PREMIERE!C82")</f>
        <v>CHILD OF GOD</v>
      </c>
      <c r="F274" s="87">
        <f ca="1">INDIRECT("PREMIERE!D82")</f>
        <v>101</v>
      </c>
      <c r="G274" s="58" t="str">
        <f ca="1">PREMIERE!$E$82</f>
        <v>01:45</v>
      </c>
      <c r="H274" s="130">
        <f ca="1">ACTION!$B$82</f>
        <v>0.2708333333333332</v>
      </c>
      <c r="I274" s="63">
        <f ca="1">INDIRECT("ACTION!C82")</f>
        <v>0</v>
      </c>
      <c r="J274" s="63">
        <f ca="1">INDIRECT("ACTION!D82")</f>
        <v>0</v>
      </c>
      <c r="K274" s="58" t="str">
        <f ca="1">ACTION!$E$82</f>
        <v>00:00</v>
      </c>
      <c r="L274" s="167">
        <f ca="1">FAMILY!$B$82</f>
        <v>0.22569444444444439</v>
      </c>
      <c r="M274" s="168" t="str">
        <f ca="1">INDIRECT("FAMILY!C82")</f>
        <v xml:space="preserve">HARTENSTRAAT </v>
      </c>
      <c r="N274" s="169">
        <f ca="1">INDIRECT("FAMILY!D82")</f>
        <v>91</v>
      </c>
      <c r="O274" s="58" t="str">
        <f ca="1">FAMILY!$E$82</f>
        <v>01:35</v>
      </c>
      <c r="P274" s="130">
        <f ca="1">DRAMA!$B$82</f>
        <v>0.22916666666666671</v>
      </c>
      <c r="Q274" s="63" t="str">
        <f ca="1">INDIRECT("DRAMA!C82")</f>
        <v>KID LIKE JAKE, A</v>
      </c>
      <c r="R274" s="87">
        <f ca="1">INDIRECT("DRAMA!D82")</f>
        <v>86</v>
      </c>
      <c r="S274" s="58" t="str">
        <f ca="1">DRAMA!$E$82</f>
        <v>01:30</v>
      </c>
    </row>
    <row r="275" spans="2:19" x14ac:dyDescent="0.2">
      <c r="B275" s="50" t="s">
        <v>0</v>
      </c>
      <c r="C275" s="65">
        <f>PREMIERE!$G$66</f>
        <v>43788</v>
      </c>
      <c r="D275" s="131">
        <f ca="1">PREMIERE!$F$68</f>
        <v>0.27083333333333326</v>
      </c>
      <c r="E275" s="66" t="str">
        <f ca="1">INDIRECT("PREMIERE!G68")</f>
        <v>HOW I GOT LOST</v>
      </c>
      <c r="F275" s="88">
        <f ca="1">INDIRECT("PREMIERE!H68")</f>
        <v>86</v>
      </c>
      <c r="G275" s="58" t="str">
        <f ca="1">PREMIERE!$I$68</f>
        <v>01:30</v>
      </c>
      <c r="H275" s="131">
        <f ca="1">ACTION!$F$68</f>
        <v>0.27083333333333337</v>
      </c>
      <c r="I275" s="66">
        <f ca="1">INDIRECT("ACTION!G68")</f>
        <v>0</v>
      </c>
      <c r="J275" s="66">
        <f ca="1">INDIRECT("ACTION!H68")</f>
        <v>0</v>
      </c>
      <c r="K275" s="58" t="str">
        <f ca="1">ACTION!$I$68</f>
        <v>00:00</v>
      </c>
      <c r="L275" s="163">
        <f ca="1">FAMILY!$F$68</f>
        <v>0.2916666666666668</v>
      </c>
      <c r="M275" s="164" t="str">
        <f ca="1">INDIRECT("FAMILY!G68")</f>
        <v>COMET</v>
      </c>
      <c r="N275" s="165">
        <f ca="1">INDIRECT("FAMILY!H68")</f>
        <v>88</v>
      </c>
      <c r="O275" s="58" t="str">
        <f ca="1">FAMILY!$I$68</f>
        <v>01:30</v>
      </c>
      <c r="P275" s="131">
        <f ca="1">DRAMA!$F$68</f>
        <v>0.29166666666666663</v>
      </c>
      <c r="Q275" s="66">
        <f ca="1">INDIRECT("DRAMA!G68")</f>
        <v>0</v>
      </c>
      <c r="R275" s="88">
        <f ca="1">INDIRECT("DRAMA!H68")</f>
        <v>0</v>
      </c>
      <c r="S275" s="58" t="str">
        <f ca="1">DRAMA!$I$68</f>
        <v>00:00</v>
      </c>
    </row>
    <row r="276" spans="2:19" x14ac:dyDescent="0.2">
      <c r="C276" s="65">
        <f>PREMIERE!$G$66</f>
        <v>43788</v>
      </c>
      <c r="D276" s="131">
        <f ca="1">PREMIERE!$F$69</f>
        <v>0.33333333333333326</v>
      </c>
      <c r="E276" s="66" t="str">
        <f ca="1">INDIRECT("PREMIERE!G69")</f>
        <v>BEYOND THE SKY</v>
      </c>
      <c r="F276" s="88">
        <f ca="1">INDIRECT("PREMIERE!H69")</f>
        <v>81</v>
      </c>
      <c r="G276" s="58" t="str">
        <f ca="1">PREMIERE!$I$69</f>
        <v>01:25</v>
      </c>
      <c r="H276" s="131">
        <f ca="1">ACTION!$F$69</f>
        <v>0.27083333333333337</v>
      </c>
      <c r="I276" s="66" t="str">
        <f ca="1">INDIRECT("ACTION!G69")</f>
        <v>I KNOW WHAT YOU DID LAST SUMMER</v>
      </c>
      <c r="J276" s="66">
        <f ca="1">INDIRECT("ACTION!H69")</f>
        <v>97</v>
      </c>
      <c r="K276" s="58" t="str">
        <f ca="1">ACTION!$I$69</f>
        <v>01:40</v>
      </c>
      <c r="L276" s="163">
        <f ca="1">FAMILY!$F$69</f>
        <v>0.3541666666666668</v>
      </c>
      <c r="M276" s="164" t="str">
        <f ca="1">INDIRECT("FAMILY!G69")</f>
        <v>ROCK THE KASBAH</v>
      </c>
      <c r="N276" s="165">
        <f ca="1">INDIRECT("FAMILY!H69")</f>
        <v>102</v>
      </c>
      <c r="O276" s="58" t="str">
        <f ca="1">FAMILY!$I$69</f>
        <v>01:45</v>
      </c>
      <c r="P276" s="131">
        <f ca="1">DRAMA!$F$69</f>
        <v>0.29166666666666663</v>
      </c>
      <c r="Q276" s="66" t="str">
        <f ca="1">INDIRECT("DRAMA!G69")</f>
        <v>GOOD MORNING HEARTACHE</v>
      </c>
      <c r="R276" s="88">
        <f ca="1">INDIRECT("DRAMA!H69")</f>
        <v>93</v>
      </c>
      <c r="S276" s="58" t="str">
        <f ca="1">DRAMA!$I$69</f>
        <v>01:35</v>
      </c>
    </row>
    <row r="277" spans="2:19" x14ac:dyDescent="0.2">
      <c r="C277" s="65">
        <f>PREMIERE!$G$66</f>
        <v>43788</v>
      </c>
      <c r="D277" s="131">
        <f ca="1">PREMIERE!$F$70</f>
        <v>0.39236111111111105</v>
      </c>
      <c r="E277" s="66" t="str">
        <f ca="1">INDIRECT("PREMIERE!G70")</f>
        <v>GLOVES OFF</v>
      </c>
      <c r="F277" s="88">
        <f ca="1">INDIRECT("PREMIERE!H70")</f>
        <v>92</v>
      </c>
      <c r="G277" s="58" t="str">
        <f ca="1">PREMIERE!$I$70</f>
        <v>01:35</v>
      </c>
      <c r="H277" s="131">
        <f ca="1">ACTION!$F$70</f>
        <v>0.34027777777777779</v>
      </c>
      <c r="I277" s="66" t="str">
        <f ca="1">INDIRECT("ACTION!G70")</f>
        <v>I STILL KNOW WHAT YOU DID LAST SUMMER</v>
      </c>
      <c r="J277" s="66">
        <f ca="1">INDIRECT("ACTION!H70")</f>
        <v>97</v>
      </c>
      <c r="K277" s="58" t="str">
        <f ca="1">ACTION!$I$70</f>
        <v>01:40</v>
      </c>
      <c r="L277" s="163">
        <f ca="1">FAMILY!$F$70</f>
        <v>0.42708333333333348</v>
      </c>
      <c r="M277" s="164" t="str">
        <f ca="1">INDIRECT("FAMILY!G70")</f>
        <v>ARMY OF ONE</v>
      </c>
      <c r="N277" s="165">
        <f ca="1">INDIRECT("FAMILY!H70")</f>
        <v>89</v>
      </c>
      <c r="O277" s="58" t="str">
        <f ca="1">FAMILY!$I$70</f>
        <v>01:30</v>
      </c>
      <c r="P277" s="131">
        <f ca="1">DRAMA!$F$70</f>
        <v>0.35763888888888884</v>
      </c>
      <c r="Q277" s="66" t="str">
        <f ca="1">INDIRECT("DRAMA!G70")</f>
        <v>NO ONE CAN BRUSH MY HAIR LIKE THE WIND</v>
      </c>
      <c r="R277" s="88">
        <f ca="1">INDIRECT("DRAMA!H70")</f>
        <v>91</v>
      </c>
      <c r="S277" s="58" t="str">
        <f ca="1">DRAMA!$I$70</f>
        <v>01:35</v>
      </c>
    </row>
    <row r="278" spans="2:19" x14ac:dyDescent="0.2">
      <c r="C278" s="65">
        <f>PREMIERE!$G$66</f>
        <v>43788</v>
      </c>
      <c r="D278" s="131">
        <f ca="1">PREMIERE!$F$71</f>
        <v>0.45833333333333326</v>
      </c>
      <c r="E278" s="66" t="str">
        <f ca="1">INDIRECT("PREMIERE!G71")</f>
        <v>WAR FLOWERS</v>
      </c>
      <c r="F278" s="88">
        <f ca="1">INDIRECT("PREMIERE!H71")</f>
        <v>96</v>
      </c>
      <c r="G278" s="58" t="str">
        <f ca="1">PREMIERE!$I$71</f>
        <v>01:40</v>
      </c>
      <c r="H278" s="131">
        <f ca="1">ACTION!$F$71</f>
        <v>0.40972222222222221</v>
      </c>
      <c r="I278" s="66" t="str">
        <f ca="1">INDIRECT("ACTION!G71")</f>
        <v>AMAZING SPIDER-MAN, THE</v>
      </c>
      <c r="J278" s="66">
        <f ca="1">INDIRECT("ACTION!H71")</f>
        <v>131</v>
      </c>
      <c r="K278" s="58" t="str">
        <f ca="1">ACTION!$I$71</f>
        <v>02:15</v>
      </c>
      <c r="L278" s="163">
        <f ca="1">FAMILY!$F$71</f>
        <v>0.48958333333333348</v>
      </c>
      <c r="M278" s="164" t="str">
        <f ca="1">INDIRECT("FAMILY!G71")</f>
        <v>SANCTUARY</v>
      </c>
      <c r="N278" s="165">
        <f ca="1">INDIRECT("FAMILY!H71")</f>
        <v>86</v>
      </c>
      <c r="O278" s="58" t="str">
        <f ca="1">FAMILY!$I$71</f>
        <v>01:30</v>
      </c>
      <c r="P278" s="131">
        <f ca="1">DRAMA!$F$71</f>
        <v>0.42361111111111105</v>
      </c>
      <c r="Q278" s="66" t="str">
        <f ca="1">INDIRECT("DRAMA!G71")</f>
        <v>UPSIDE DOWN</v>
      </c>
      <c r="R278" s="88">
        <f ca="1">INDIRECT("DRAMA!H71")</f>
        <v>106</v>
      </c>
      <c r="S278" s="58" t="str">
        <f ca="1">DRAMA!$I$71</f>
        <v>01:50</v>
      </c>
    </row>
    <row r="279" spans="2:19" x14ac:dyDescent="0.2">
      <c r="C279" s="65">
        <f>PREMIERE!$G$66</f>
        <v>43788</v>
      </c>
      <c r="D279" s="131">
        <f ca="1">PREMIERE!$F$72</f>
        <v>0.52777777777777768</v>
      </c>
      <c r="E279" s="66" t="str">
        <f ca="1">INDIRECT("PREMIERE!G72")</f>
        <v>CODE NAME: THE CLEANER</v>
      </c>
      <c r="F279" s="88">
        <f ca="1">INDIRECT("PREMIERE!H72")</f>
        <v>88</v>
      </c>
      <c r="G279" s="58" t="str">
        <f ca="1">PREMIERE!$I$72</f>
        <v>01:30</v>
      </c>
      <c r="H279" s="131">
        <f ca="1">ACTION!$F$72</f>
        <v>0.50347222222222221</v>
      </c>
      <c r="I279" s="66" t="str">
        <f ca="1">INDIRECT("ACTION!G72")</f>
        <v xml:space="preserve">HOMIES (NL) </v>
      </c>
      <c r="J279" s="66">
        <f ca="1">INDIRECT("ACTION!H72")</f>
        <v>97</v>
      </c>
      <c r="K279" s="58" t="str">
        <f ca="1">ACTION!$I$72</f>
        <v>01:40</v>
      </c>
      <c r="L279" s="163">
        <f ca="1">FAMILY!$F$72</f>
        <v>0.55208333333333348</v>
      </c>
      <c r="M279" s="164" t="str">
        <f ca="1">INDIRECT("FAMILY!G72")</f>
        <v>YOUTH IN OREGON</v>
      </c>
      <c r="N279" s="165">
        <f ca="1">INDIRECT("FAMILY!H72")</f>
        <v>96</v>
      </c>
      <c r="O279" s="58" t="str">
        <f ca="1">FAMILY!$I$72</f>
        <v>01:40</v>
      </c>
      <c r="P279" s="131">
        <f ca="1">DRAMA!$F$72</f>
        <v>0.49999999999999994</v>
      </c>
      <c r="Q279" s="66" t="str">
        <f ca="1">INDIRECT("DRAMA!G72")</f>
        <v>INSIDE LLEWYN DAVIS</v>
      </c>
      <c r="R279" s="88">
        <f ca="1">INDIRECT("DRAMA!H72")</f>
        <v>101</v>
      </c>
      <c r="S279" s="58" t="str">
        <f ca="1">DRAMA!$I$72</f>
        <v>01:45</v>
      </c>
    </row>
    <row r="280" spans="2:19" x14ac:dyDescent="0.2">
      <c r="C280" s="65">
        <f>PREMIERE!$G$66</f>
        <v>43788</v>
      </c>
      <c r="D280" s="131">
        <f ca="1">PREMIERE!$F$73</f>
        <v>0.59027777777777768</v>
      </c>
      <c r="E280" s="66" t="str">
        <f ca="1">INDIRECT("PREMIERE!G73")</f>
        <v>KID LIKE JAKE, A</v>
      </c>
      <c r="F280" s="88">
        <f ca="1">INDIRECT("PREMIERE!H73")</f>
        <v>86</v>
      </c>
      <c r="G280" s="58" t="str">
        <f ca="1">PREMIERE!$I$73</f>
        <v>01:30</v>
      </c>
      <c r="H280" s="131">
        <f ca="1">ACTION!$F$73</f>
        <v>0.57291666666666663</v>
      </c>
      <c r="I280" s="66" t="str">
        <f ca="1">INDIRECT("ACTION!G73")</f>
        <v>GLORIA (1999)</v>
      </c>
      <c r="J280" s="66">
        <f ca="1">INDIRECT("ACTION!H73")</f>
        <v>104</v>
      </c>
      <c r="K280" s="58" t="str">
        <f ca="1">ACTION!$I$73</f>
        <v>01:45</v>
      </c>
      <c r="L280" s="163">
        <f ca="1">FAMILY!$F$73</f>
        <v>0.6215277777777779</v>
      </c>
      <c r="M280" s="164" t="str">
        <f ca="1">INDIRECT("FAMILY!G73")</f>
        <v xml:space="preserve">BIBI &amp; TINA 2 - LIEFDE EN DIEFSTAL OP DE MANEGE </v>
      </c>
      <c r="N280" s="165">
        <f ca="1">INDIRECT("FAMILY!H73")</f>
        <v>106</v>
      </c>
      <c r="O280" s="58" t="str">
        <f ca="1">FAMILY!$I$73</f>
        <v>01:50</v>
      </c>
      <c r="P280" s="131">
        <f ca="1">DRAMA!$F$73</f>
        <v>0.57291666666666663</v>
      </c>
      <c r="Q280" s="66" t="str">
        <f ca="1">INDIRECT("DRAMA!G73")</f>
        <v>KRAMER VS. KRAMER (1979)</v>
      </c>
      <c r="R280" s="88">
        <f ca="1">INDIRECT("DRAMA!H73")</f>
        <v>101</v>
      </c>
      <c r="S280" s="58" t="str">
        <f ca="1">DRAMA!$I$73</f>
        <v>01:45</v>
      </c>
    </row>
    <row r="281" spans="2:19" x14ac:dyDescent="0.2">
      <c r="C281" s="65">
        <f>PREMIERE!$G$66</f>
        <v>43788</v>
      </c>
      <c r="D281" s="131">
        <f ca="1">PREMIERE!$F$74</f>
        <v>0.65277777777777768</v>
      </c>
      <c r="E281" s="66" t="str">
        <f ca="1">INDIRECT("PREMIERE!G74")</f>
        <v>CITIZEN JANE</v>
      </c>
      <c r="F281" s="88">
        <f ca="1">INDIRECT("PREMIERE!H74")</f>
        <v>86</v>
      </c>
      <c r="G281" s="58" t="str">
        <f ca="1">PREMIERE!$I$74</f>
        <v>01:30</v>
      </c>
      <c r="H281" s="131">
        <f ca="1">ACTION!$F$74</f>
        <v>0.64583333333333326</v>
      </c>
      <c r="I281" s="66" t="str">
        <f ca="1">INDIRECT("ACTION!G74")</f>
        <v>BATTLE LOS ANGELES</v>
      </c>
      <c r="J281" s="66">
        <f ca="1">INDIRECT("ACTION!H74")</f>
        <v>112</v>
      </c>
      <c r="K281" s="58" t="str">
        <f ca="1">ACTION!$I$74</f>
        <v>01:55</v>
      </c>
      <c r="L281" s="163">
        <f ca="1">FAMILY!$F$74</f>
        <v>0.69791666666666674</v>
      </c>
      <c r="M281" s="164" t="str">
        <f ca="1">INDIRECT("FAMILY!G74")</f>
        <v>AVENTURES EXTRAORDINAIRES D'ADÈLE BLANC-SEC, LES</v>
      </c>
      <c r="N281" s="165">
        <f ca="1">INDIRECT("FAMILY!H74")</f>
        <v>103</v>
      </c>
      <c r="O281" s="58" t="str">
        <f ca="1">FAMILY!$I$74</f>
        <v>01:45</v>
      </c>
      <c r="P281" s="131">
        <f ca="1">DRAMA!$F$74</f>
        <v>0.64583333333333326</v>
      </c>
      <c r="Q281" s="66" t="str">
        <f ca="1">INDIRECT("DRAMA!G74")</f>
        <v>COMPANY YOU KEEP, THE</v>
      </c>
      <c r="R281" s="88">
        <f ca="1">INDIRECT("DRAMA!H74")</f>
        <v>117</v>
      </c>
      <c r="S281" s="58" t="str">
        <f ca="1">DRAMA!$I$74</f>
        <v>02:00</v>
      </c>
    </row>
    <row r="282" spans="2:19" x14ac:dyDescent="0.2">
      <c r="C282" s="65">
        <f>PREMIERE!$G$66</f>
        <v>43788</v>
      </c>
      <c r="D282" s="131">
        <f ca="1">PREMIERE!$F$75</f>
        <v>0.71527777777777768</v>
      </c>
      <c r="E282" s="66" t="str">
        <f ca="1">INDIRECT("PREMIERE!G75")</f>
        <v>REMEMBRANCE</v>
      </c>
      <c r="F282" s="88">
        <f ca="1">INDIRECT("PREMIERE!H75")</f>
        <v>107</v>
      </c>
      <c r="G282" s="58" t="str">
        <f ca="1">PREMIERE!$I$75</f>
        <v>01:50</v>
      </c>
      <c r="H282" s="131">
        <f ca="1">ACTION!$F$75</f>
        <v>0.72569444444444442</v>
      </c>
      <c r="I282" s="66" t="str">
        <f ca="1">INDIRECT("ACTION!G75")</f>
        <v xml:space="preserve">WOLF (NL) (2013) </v>
      </c>
      <c r="J282" s="66">
        <f ca="1">INDIRECT("ACTION!H75")</f>
        <v>118</v>
      </c>
      <c r="K282" s="58" t="str">
        <f ca="1">ACTION!$I$75</f>
        <v>02:00</v>
      </c>
      <c r="L282" s="163">
        <f ca="1">FAMILY!$F$75</f>
        <v>0.77083333333333337</v>
      </c>
      <c r="M282" s="164" t="str">
        <f ca="1">INDIRECT("FAMILY!G75")</f>
        <v>AMERICAN IN CHINA, AN</v>
      </c>
      <c r="N282" s="165">
        <f ca="1">INDIRECT("FAMILY!H75")</f>
        <v>86</v>
      </c>
      <c r="O282" s="58" t="str">
        <f ca="1">FAMILY!$I$75</f>
        <v>01:30</v>
      </c>
      <c r="P282" s="131">
        <f ca="1">DRAMA!$F$75</f>
        <v>0.72916666666666663</v>
      </c>
      <c r="Q282" s="66" t="str">
        <f ca="1">INDIRECT("DRAMA!G75")</f>
        <v>SPARRING</v>
      </c>
      <c r="R282" s="88">
        <f ca="1">INDIRECT("DRAMA!H75")</f>
        <v>92</v>
      </c>
      <c r="S282" s="58" t="str">
        <f ca="1">DRAMA!$I$75</f>
        <v>01:35</v>
      </c>
    </row>
    <row r="283" spans="2:19" x14ac:dyDescent="0.2">
      <c r="C283" s="65">
        <f>PREMIERE!$G$66</f>
        <v>43788</v>
      </c>
      <c r="D283" s="131">
        <f ca="1">PREMIERE!$F$76</f>
        <v>0.79166666666666663</v>
      </c>
      <c r="E283" s="66" t="str">
        <f ca="1">INDIRECT("PREMIERE!G76")</f>
        <v>COMET</v>
      </c>
      <c r="F283" s="88">
        <f ca="1">INDIRECT("PREMIERE!H76")</f>
        <v>88</v>
      </c>
      <c r="G283" s="58" t="str">
        <f ca="1">PREMIERE!$I$76</f>
        <v>01:30</v>
      </c>
      <c r="H283" s="131">
        <f ca="1">ACTION!$F$76</f>
        <v>0.80902777777777779</v>
      </c>
      <c r="I283" s="66" t="str">
        <f ca="1">INDIRECT("ACTION!G76")</f>
        <v>RESIDENT EVIL: AFTERLIFE</v>
      </c>
      <c r="J283" s="66">
        <f ca="1">INDIRECT("ACTION!H76")</f>
        <v>92</v>
      </c>
      <c r="K283" s="58" t="str">
        <f ca="1">ACTION!$I$76</f>
        <v>01:35</v>
      </c>
      <c r="L283" s="188">
        <f>FAMILY!$F$76</f>
        <v>0.83333333333333337</v>
      </c>
      <c r="M283" s="112" t="str">
        <f ca="1">INDIRECT("FAMILY!G76")</f>
        <v>LAST FIVE YEARS, THE</v>
      </c>
      <c r="N283" s="113">
        <f ca="1">INDIRECT("FAMILY!H76")</f>
        <v>91</v>
      </c>
      <c r="O283" s="58" t="str">
        <f ca="1">FAMILY!$I$76</f>
        <v>01:35</v>
      </c>
      <c r="P283" s="131">
        <f ca="1">DRAMA!$F$76</f>
        <v>0.79513888888888884</v>
      </c>
      <c r="Q283" s="66" t="str">
        <f ca="1">INDIRECT("DRAMA!G76")</f>
        <v>ANGRIEST MAN IN BROOKLYN, THE</v>
      </c>
      <c r="R283" s="88">
        <f ca="1">INDIRECT("DRAMA!H76")</f>
        <v>81</v>
      </c>
      <c r="S283" s="58" t="str">
        <f ca="1">DRAMA!$I$76</f>
        <v>01:25</v>
      </c>
    </row>
    <row r="284" spans="2:19" x14ac:dyDescent="0.2">
      <c r="C284" s="78">
        <f>PREMIERE!$G$66</f>
        <v>43788</v>
      </c>
      <c r="D284" s="133">
        <f>PREMIERE!$F$77</f>
        <v>0.85416666666666663</v>
      </c>
      <c r="E284" s="79" t="str">
        <f ca="1">INDIRECT("PREMIERE!G77")</f>
        <v xml:space="preserve">HOMIES (NL) </v>
      </c>
      <c r="F284" s="90">
        <f ca="1">INDIRECT("PREMIERE!H77")</f>
        <v>97</v>
      </c>
      <c r="G284" s="58" t="str">
        <f ca="1">PREMIERE!$I$77</f>
        <v>01:40</v>
      </c>
      <c r="H284" s="141">
        <f>ACTION!$F$77</f>
        <v>0.875</v>
      </c>
      <c r="I284" s="102" t="str">
        <f ca="1">INDIRECT("ACTION!G77")</f>
        <v>BLEEDING STEEL</v>
      </c>
      <c r="J284" s="102">
        <f ca="1">INDIRECT("ACTION!H77")</f>
        <v>106</v>
      </c>
      <c r="K284" s="58" t="str">
        <f ca="1">ACTION!$I$77</f>
        <v>01:50</v>
      </c>
      <c r="L284" s="163">
        <f ca="1">FAMILY!$F$77</f>
        <v>0.89930555555555558</v>
      </c>
      <c r="M284" s="164" t="str">
        <f ca="1">INDIRECT("FAMILY!G77")</f>
        <v>SPLIT ENDS</v>
      </c>
      <c r="N284" s="165">
        <f ca="1">INDIRECT("FAMILY!H77")</f>
        <v>81</v>
      </c>
      <c r="O284" s="58" t="str">
        <f ca="1">FAMILY!$I$77</f>
        <v>01:25</v>
      </c>
      <c r="P284" s="136">
        <f>DRAMA!$F$77</f>
        <v>0.85416666666666663</v>
      </c>
      <c r="Q284" s="122" t="str">
        <f ca="1">INDIRECT("DRAMA!G77")</f>
        <v>COSMOPOLIS</v>
      </c>
      <c r="R284" s="123">
        <f ca="1">INDIRECT("DRAMA!H77")</f>
        <v>106</v>
      </c>
      <c r="S284" s="58" t="str">
        <f ca="1">DRAMA!$I$77</f>
        <v>01:50</v>
      </c>
    </row>
    <row r="285" spans="2:19" x14ac:dyDescent="0.2">
      <c r="C285" s="65">
        <f>PREMIERE!$G$66</f>
        <v>43788</v>
      </c>
      <c r="D285" s="131">
        <f ca="1">PREMIERE!$F$78</f>
        <v>0.92361111111111105</v>
      </c>
      <c r="E285" s="66" t="str">
        <f ca="1">INDIRECT("PREMIERE!G78")</f>
        <v>SOCIAL NETWORK, THE</v>
      </c>
      <c r="F285" s="88">
        <f ca="1">INDIRECT("PREMIERE!H78")</f>
        <v>120</v>
      </c>
      <c r="G285" s="58" t="str">
        <f ca="1">PREMIERE!$I$78</f>
        <v>02:00</v>
      </c>
      <c r="H285" s="131">
        <f ca="1">ACTION!$F$78</f>
        <v>0.95138888888888884</v>
      </c>
      <c r="I285" s="66" t="str">
        <f ca="1">INDIRECT("ACTION!G78")</f>
        <v>SHOT CALLER</v>
      </c>
      <c r="J285" s="66">
        <f ca="1">INDIRECT("ACTION!H78")</f>
        <v>116</v>
      </c>
      <c r="K285" s="58" t="str">
        <f ca="1">ACTION!$I$78</f>
        <v>02:00</v>
      </c>
      <c r="L285" s="163">
        <f ca="1">FAMILY!$F$78</f>
        <v>0.95833333333333337</v>
      </c>
      <c r="M285" s="164" t="str">
        <f ca="1">INDIRECT("FAMILY!G78")</f>
        <v xml:space="preserve">THE LEGEND OF LONGWOOD </v>
      </c>
      <c r="N285" s="165">
        <f ca="1">INDIRECT("FAMILY!H78")</f>
        <v>96</v>
      </c>
      <c r="O285" s="58" t="str">
        <f ca="1">FAMILY!$I$78</f>
        <v>01:40</v>
      </c>
      <c r="P285" s="131">
        <f ca="1">DRAMA!$F$78</f>
        <v>0.93055555555555558</v>
      </c>
      <c r="Q285" s="66" t="str">
        <f ca="1">INDIRECT("DRAMA!G78")</f>
        <v>AND JUSTICE FOR ALL</v>
      </c>
      <c r="R285" s="88">
        <f ca="1">INDIRECT("DRAMA!H78")</f>
        <v>116</v>
      </c>
      <c r="S285" s="58" t="str">
        <f ca="1">DRAMA!$I$78</f>
        <v>02:00</v>
      </c>
    </row>
    <row r="286" spans="2:19" x14ac:dyDescent="0.2">
      <c r="C286" s="65">
        <f>PREMIERE!$G$66</f>
        <v>43788</v>
      </c>
      <c r="D286" s="131">
        <f ca="1">PREMIERE!$F$79</f>
        <v>6.9444444444444198E-3</v>
      </c>
      <c r="E286" s="66" t="str">
        <f ca="1">INDIRECT("PREMIERE!G79")</f>
        <v>GALVESTON</v>
      </c>
      <c r="F286" s="88">
        <f ca="1">INDIRECT("PREMIERE!H79")</f>
        <v>91</v>
      </c>
      <c r="G286" s="58" t="str">
        <f ca="1">PREMIERE!$I$79</f>
        <v>01:35</v>
      </c>
      <c r="H286" s="131">
        <f ca="1">ACTION!$F$79</f>
        <v>3.4722222222222099E-2</v>
      </c>
      <c r="I286" s="214" t="str">
        <f ca="1">INDIRECT("ACTION!G79")</f>
        <v>SEX AFFAIRS</v>
      </c>
      <c r="J286" s="214">
        <f ca="1">INDIRECT("ACTION!H79")</f>
        <v>102</v>
      </c>
      <c r="K286" s="58" t="str">
        <f ca="1">ACTION!$I$79</f>
        <v>01:45</v>
      </c>
      <c r="L286" s="163">
        <f ca="1">FAMILY!$F$79</f>
        <v>2.7777777777777901E-2</v>
      </c>
      <c r="M286" s="164" t="str">
        <f ca="1">INDIRECT("FAMILY!G79")</f>
        <v>LOST AND FOUND (1979)</v>
      </c>
      <c r="N286" s="165">
        <f ca="1">INDIRECT("FAMILY!H79")</f>
        <v>102</v>
      </c>
      <c r="O286" s="58" t="str">
        <f ca="1">FAMILY!$I$79</f>
        <v>01:45</v>
      </c>
      <c r="P286" s="131">
        <f ca="1">DRAMA!$F$79</f>
        <v>1.388888888888884E-2</v>
      </c>
      <c r="Q286" s="66" t="str">
        <f ca="1">INDIRECT("DRAMA!G79")</f>
        <v>JANE GOT A GUN</v>
      </c>
      <c r="R286" s="88">
        <f ca="1">INDIRECT("DRAMA!H79")</f>
        <v>94</v>
      </c>
      <c r="S286" s="58" t="str">
        <f ca="1">DRAMA!$I$79</f>
        <v>01:35</v>
      </c>
    </row>
    <row r="287" spans="2:19" x14ac:dyDescent="0.2">
      <c r="C287" s="65">
        <f>PREMIERE!$G$66</f>
        <v>43788</v>
      </c>
      <c r="D287" s="131">
        <f ca="1">PREMIERE!$F$80</f>
        <v>7.2916666666666644E-2</v>
      </c>
      <c r="E287" s="66" t="str">
        <f ca="1">INDIRECT("PREMIERE!G80")</f>
        <v>FREE FIRE</v>
      </c>
      <c r="F287" s="88">
        <f ca="1">INDIRECT("PREMIERE!H80")</f>
        <v>87</v>
      </c>
      <c r="G287" s="58" t="str">
        <f ca="1">PREMIERE!$I$80</f>
        <v>01:30</v>
      </c>
      <c r="H287" s="131">
        <f ca="1">ACTION!$F$80</f>
        <v>0.10763888888888877</v>
      </c>
      <c r="I287" s="214" t="str">
        <f ca="1">INDIRECT("ACTION!G80")</f>
        <v>INITIATION OF ALINA LI</v>
      </c>
      <c r="J287" s="214">
        <f ca="1">INDIRECT("ACTION!H80")</f>
        <v>107</v>
      </c>
      <c r="K287" s="58" t="str">
        <f ca="1">ACTION!$I$80</f>
        <v>01:50</v>
      </c>
      <c r="L287" s="163">
        <f ca="1">FAMILY!$F$80</f>
        <v>0.10069444444444457</v>
      </c>
      <c r="M287" s="164" t="str">
        <f ca="1">INDIRECT("FAMILY!G80")</f>
        <v>THANK GOD IT'S FRIDAY</v>
      </c>
      <c r="N287" s="165">
        <f ca="1">INDIRECT("FAMILY!H80")</f>
        <v>86</v>
      </c>
      <c r="O287" s="58" t="str">
        <f ca="1">FAMILY!$I$80</f>
        <v>01:30</v>
      </c>
      <c r="P287" s="131">
        <f ca="1">DRAMA!$F$80</f>
        <v>7.9861111111111063E-2</v>
      </c>
      <c r="Q287" s="66" t="str">
        <f ca="1">INDIRECT("DRAMA!G80")</f>
        <v>WARSAW 1944</v>
      </c>
      <c r="R287" s="88">
        <f ca="1">INDIRECT("DRAMA!H80")</f>
        <v>121</v>
      </c>
      <c r="S287" s="58" t="str">
        <f ca="1">DRAMA!$I$80</f>
        <v>02:05</v>
      </c>
    </row>
    <row r="288" spans="2:19" x14ac:dyDescent="0.2">
      <c r="C288" s="65">
        <f>PREMIERE!$G$66</f>
        <v>43788</v>
      </c>
      <c r="D288" s="131">
        <f ca="1">PREMIERE!$F$81</f>
        <v>0.13541666666666663</v>
      </c>
      <c r="E288" s="66" t="str">
        <f ca="1">INDIRECT("PREMIERE!G81")</f>
        <v>SPY WHO DUMPED ME, THE</v>
      </c>
      <c r="F288" s="88">
        <f ca="1">INDIRECT("PREMIERE!H81")</f>
        <v>113</v>
      </c>
      <c r="G288" s="58" t="str">
        <f ca="1">PREMIERE!$I$81</f>
        <v>01:55</v>
      </c>
      <c r="H288" s="131">
        <f ca="1">ACTION!$F$81</f>
        <v>0.18402777777777768</v>
      </c>
      <c r="I288" s="66" t="str">
        <f ca="1">INDIRECT("ACTION!G81")</f>
        <v>MAN WHO WOULD BE KING, THE</v>
      </c>
      <c r="J288" s="66">
        <f ca="1">INDIRECT("ACTION!H81")</f>
        <v>124</v>
      </c>
      <c r="K288" s="58" t="str">
        <f ca="1">ACTION!$I$81</f>
        <v>02:05</v>
      </c>
      <c r="L288" s="163">
        <f ca="1">FAMILY!$F$81</f>
        <v>0.16319444444444459</v>
      </c>
      <c r="M288" s="164" t="str">
        <f ca="1">INDIRECT("FAMILY!G81")</f>
        <v>VILLAIN, THE</v>
      </c>
      <c r="N288" s="165">
        <f ca="1">INDIRECT("FAMILY!H81")</f>
        <v>86</v>
      </c>
      <c r="O288" s="58" t="str">
        <f ca="1">FAMILY!$I$81</f>
        <v>01:30</v>
      </c>
      <c r="P288" s="131">
        <f ca="1">DRAMA!$F$81</f>
        <v>0.16666666666666663</v>
      </c>
      <c r="Q288" s="66" t="str">
        <f ca="1">INDIRECT("DRAMA!G81")</f>
        <v>MALEFEMMENE</v>
      </c>
      <c r="R288" s="88">
        <f ca="1">INDIRECT("DRAMA!H81")</f>
        <v>91</v>
      </c>
      <c r="S288" s="58" t="str">
        <f ca="1">DRAMA!$I$81</f>
        <v>01:35</v>
      </c>
    </row>
    <row r="289" spans="2:19" ht="13.5" thickBot="1" x14ac:dyDescent="0.25">
      <c r="B289" s="70"/>
      <c r="C289" s="71">
        <f>PREMIERE!$G$66</f>
        <v>43788</v>
      </c>
      <c r="D289" s="130">
        <f ca="1">PREMIERE!$F$82</f>
        <v>0.21527777777777773</v>
      </c>
      <c r="E289" s="63" t="str">
        <f ca="1">INDIRECT("PREMIERE!G82")</f>
        <v>PIERCING</v>
      </c>
      <c r="F289" s="87">
        <f ca="1">INDIRECT("PREMIERE!H82")</f>
        <v>79</v>
      </c>
      <c r="G289" s="58" t="str">
        <f ca="1">PREMIERE!$I$82</f>
        <v>01:20</v>
      </c>
      <c r="H289" s="130">
        <f ca="1">ACTION!$F$82</f>
        <v>0.27083333333333326</v>
      </c>
      <c r="I289" s="63">
        <f ca="1">INDIRECT("ACTION!G82")</f>
        <v>0</v>
      </c>
      <c r="J289" s="63">
        <f ca="1">INDIRECT("ACTION!H82")</f>
        <v>0</v>
      </c>
      <c r="K289" s="58" t="str">
        <f ca="1">ACTION!$I$82</f>
        <v>00:00</v>
      </c>
      <c r="L289" s="167">
        <f ca="1">FAMILY!$F$82</f>
        <v>0.22569444444444459</v>
      </c>
      <c r="M289" s="168" t="str">
        <f ca="1">INDIRECT("FAMILY!G82")</f>
        <v xml:space="preserve">FASHION CHICKS </v>
      </c>
      <c r="N289" s="169">
        <f ca="1">INDIRECT("FAMILY!H82")</f>
        <v>91</v>
      </c>
      <c r="O289" s="58" t="str">
        <f ca="1">FAMILY!$I$82</f>
        <v>01:35</v>
      </c>
      <c r="P289" s="130">
        <f ca="1">DRAMA!$F$82</f>
        <v>0.23263888888888884</v>
      </c>
      <c r="Q289" s="63" t="str">
        <f ca="1">INDIRECT("DRAMA!G82")</f>
        <v>LOST LOVE</v>
      </c>
      <c r="R289" s="87">
        <f ca="1">INDIRECT("DRAMA!H82")</f>
        <v>83</v>
      </c>
      <c r="S289" s="58" t="str">
        <f ca="1">DRAMA!$I$82</f>
        <v>01:25</v>
      </c>
    </row>
    <row r="290" spans="2:19" x14ac:dyDescent="0.2">
      <c r="B290" s="50" t="s">
        <v>2</v>
      </c>
      <c r="C290" s="65">
        <f>PREMIERE!$K$66</f>
        <v>43789</v>
      </c>
      <c r="D290" s="131">
        <f ca="1">PREMIERE!$J$68</f>
        <v>0.27083333333333343</v>
      </c>
      <c r="E290" s="66" t="str">
        <f ca="1">INDIRECT("PREMIERE!K68")</f>
        <v>TWENTY TWENTY-FOUR</v>
      </c>
      <c r="F290" s="88">
        <f ca="1">INDIRECT("PREMIERE!L68")</f>
        <v>88</v>
      </c>
      <c r="G290" s="58" t="str">
        <f ca="1">PREMIERE!$M$68</f>
        <v>01:30</v>
      </c>
      <c r="H290" s="131">
        <f ca="1">ACTION!$J$68</f>
        <v>0.27083333333333354</v>
      </c>
      <c r="I290" s="66" t="str">
        <f ca="1">INDIRECT("ACTION!K68")</f>
        <v>CYBERBULLY</v>
      </c>
      <c r="J290" s="66">
        <f ca="1">INDIRECT("ACTION!L68")</f>
        <v>62</v>
      </c>
      <c r="K290" s="58" t="str">
        <f ca="1">ACTION!$M$68</f>
        <v>01:05</v>
      </c>
      <c r="L290" s="163">
        <f ca="1">FAMILY!$J$68</f>
        <v>0.2916666666666668</v>
      </c>
      <c r="M290" s="164" t="str">
        <f ca="1">INDIRECT("FAMILY!K68")</f>
        <v>IDEAL HOME</v>
      </c>
      <c r="N290" s="165">
        <f ca="1">INDIRECT("FAMILY!L68")</f>
        <v>88</v>
      </c>
      <c r="O290" s="58" t="str">
        <f ca="1">FAMILY!$M$68</f>
        <v>01:30</v>
      </c>
      <c r="P290" s="131">
        <f ca="1">DRAMA!$J$68</f>
        <v>0.29166666666666674</v>
      </c>
      <c r="Q290" s="66">
        <f ca="1">INDIRECT("DRAMA!K68")</f>
        <v>0</v>
      </c>
      <c r="R290" s="88">
        <f ca="1">INDIRECT("DRAMA!L68")</f>
        <v>0</v>
      </c>
      <c r="S290" s="58" t="str">
        <f ca="1">DRAMA!$M$68</f>
        <v>00:00</v>
      </c>
    </row>
    <row r="291" spans="2:19" x14ac:dyDescent="0.2">
      <c r="C291" s="65">
        <f>PREMIERE!$K$66</f>
        <v>43789</v>
      </c>
      <c r="D291" s="131">
        <f ca="1">PREMIERE!$J$69</f>
        <v>0.33333333333333343</v>
      </c>
      <c r="E291" s="66" t="str">
        <f ca="1">INDIRECT("PREMIERE!K69")</f>
        <v>WRECKERS</v>
      </c>
      <c r="F291" s="88">
        <f ca="1">INDIRECT("PREMIERE!L69")</f>
        <v>82</v>
      </c>
      <c r="G291" s="58" t="str">
        <f ca="1">PREMIERE!$M$69</f>
        <v>01:25</v>
      </c>
      <c r="H291" s="131">
        <f ca="1">ACTION!$J$69</f>
        <v>0.31597222222222243</v>
      </c>
      <c r="I291" s="66" t="str">
        <f ca="1">INDIRECT("ACTION!K69")</f>
        <v>CARRIE (2013)</v>
      </c>
      <c r="J291" s="66">
        <f ca="1">INDIRECT("ACTION!L69")</f>
        <v>96</v>
      </c>
      <c r="K291" s="58" t="str">
        <f ca="1">ACTION!$M$69</f>
        <v>01:40</v>
      </c>
      <c r="L291" s="163">
        <f ca="1">FAMILY!$J$69</f>
        <v>0.3541666666666668</v>
      </c>
      <c r="M291" s="164" t="str">
        <f ca="1">INDIRECT("FAMILY!K69")</f>
        <v>321 FRANKIE GO BOOM</v>
      </c>
      <c r="N291" s="165">
        <f ca="1">INDIRECT("FAMILY!L69")</f>
        <v>86</v>
      </c>
      <c r="O291" s="58" t="str">
        <f ca="1">FAMILY!$M$69</f>
        <v>01:30</v>
      </c>
      <c r="P291" s="131">
        <f ca="1">DRAMA!$J$69</f>
        <v>0.29166666666666674</v>
      </c>
      <c r="Q291" s="66" t="str">
        <f ca="1">INDIRECT("DRAMA!K69")</f>
        <v>DRIVE, HE SAID</v>
      </c>
      <c r="R291" s="88">
        <f ca="1">INDIRECT("DRAMA!L69")</f>
        <v>87</v>
      </c>
      <c r="S291" s="58" t="str">
        <f ca="1">DRAMA!$M$69</f>
        <v>01:30</v>
      </c>
    </row>
    <row r="292" spans="2:19" x14ac:dyDescent="0.2">
      <c r="C292" s="65">
        <f>PREMIERE!$K$66</f>
        <v>43789</v>
      </c>
      <c r="D292" s="131">
        <f ca="1">PREMIERE!$J$70</f>
        <v>0.39236111111111122</v>
      </c>
      <c r="E292" s="66" t="str">
        <f ca="1">INDIRECT("PREMIERE!K70")</f>
        <v>YOUTH IN OREGON</v>
      </c>
      <c r="F292" s="88">
        <f ca="1">INDIRECT("PREMIERE!L70")</f>
        <v>96</v>
      </c>
      <c r="G292" s="58" t="str">
        <f ca="1">PREMIERE!$M$70</f>
        <v>01:40</v>
      </c>
      <c r="H292" s="131">
        <f ca="1">ACTION!$J$70</f>
        <v>0.38541666666666685</v>
      </c>
      <c r="I292" s="66" t="str">
        <f ca="1">INDIRECT("ACTION!K70")</f>
        <v>PERFECT GUY, THE</v>
      </c>
      <c r="J292" s="66">
        <f ca="1">INDIRECT("ACTION!L70")</f>
        <v>96</v>
      </c>
      <c r="K292" s="58" t="str">
        <f ca="1">ACTION!$M$70</f>
        <v>01:40</v>
      </c>
      <c r="L292" s="163">
        <f ca="1">FAMILY!$J$70</f>
        <v>0.4166666666666668</v>
      </c>
      <c r="M292" s="164" t="str">
        <f ca="1">INDIRECT("FAMILY!K70")</f>
        <v>PREGGOLAND</v>
      </c>
      <c r="N292" s="165">
        <f ca="1">INDIRECT("FAMILY!L70")</f>
        <v>106</v>
      </c>
      <c r="O292" s="58" t="str">
        <f ca="1">FAMILY!$M$70</f>
        <v>01:50</v>
      </c>
      <c r="P292" s="131">
        <f ca="1">DRAMA!$J$70</f>
        <v>0.35416666666666674</v>
      </c>
      <c r="Q292" s="66" t="str">
        <f ca="1">INDIRECT("DRAMA!K70")</f>
        <v>ARCHITECT, THE (2008)</v>
      </c>
      <c r="R292" s="88">
        <f ca="1">INDIRECT("DRAMA!L70")</f>
        <v>91</v>
      </c>
      <c r="S292" s="58" t="str">
        <f ca="1">DRAMA!$M$70</f>
        <v>01:35</v>
      </c>
    </row>
    <row r="293" spans="2:19" x14ac:dyDescent="0.2">
      <c r="C293" s="65">
        <f>PREMIERE!$K$66</f>
        <v>43789</v>
      </c>
      <c r="D293" s="131">
        <f ca="1">PREMIERE!$J$71</f>
        <v>0.46180555555555564</v>
      </c>
      <c r="E293" s="66" t="str">
        <f ca="1">INDIRECT("PREMIERE!K71")</f>
        <v>DJANGO</v>
      </c>
      <c r="F293" s="88">
        <f ca="1">INDIRECT("PREMIERE!L71")</f>
        <v>113</v>
      </c>
      <c r="G293" s="58" t="str">
        <f ca="1">PREMIERE!$M$71</f>
        <v>01:55</v>
      </c>
      <c r="H293" s="131">
        <f ca="1">ACTION!$J$71</f>
        <v>0.45486111111111127</v>
      </c>
      <c r="I293" s="66" t="str">
        <f ca="1">INDIRECT("ACTION!K71")</f>
        <v>TEXAS CHAINSAW MASSACRE: THE NEXT GENERATION</v>
      </c>
      <c r="J293" s="66">
        <f ca="1">INDIRECT("ACTION!L71")</f>
        <v>84</v>
      </c>
      <c r="K293" s="58" t="str">
        <f ca="1">ACTION!$M$71</f>
        <v>01:25</v>
      </c>
      <c r="L293" s="163">
        <f ca="1">FAMILY!$J$71</f>
        <v>0.49305555555555569</v>
      </c>
      <c r="M293" s="164" t="str">
        <f ca="1">INDIRECT("FAMILY!K71")</f>
        <v xml:space="preserve">DE VIJF EN DE PIRATENSCHAT </v>
      </c>
      <c r="N293" s="165">
        <f ca="1">INDIRECT("FAMILY!L71")</f>
        <v>92</v>
      </c>
      <c r="O293" s="58" t="str">
        <f ca="1">FAMILY!$M$71</f>
        <v>01:35</v>
      </c>
      <c r="P293" s="131">
        <f ca="1">DRAMA!$J$71</f>
        <v>0.42013888888888895</v>
      </c>
      <c r="Q293" s="66" t="str">
        <f ca="1">INDIRECT("DRAMA!K71")</f>
        <v>HUSH</v>
      </c>
      <c r="R293" s="88">
        <f ca="1">INDIRECT("DRAMA!L71")</f>
        <v>93</v>
      </c>
      <c r="S293" s="58" t="str">
        <f ca="1">DRAMA!$M$71</f>
        <v>01:35</v>
      </c>
    </row>
    <row r="294" spans="2:19" x14ac:dyDescent="0.2">
      <c r="C294" s="65">
        <f>PREMIERE!$K$66</f>
        <v>43789</v>
      </c>
      <c r="D294" s="131">
        <f ca="1">PREMIERE!$J$72</f>
        <v>0.54166666666666674</v>
      </c>
      <c r="E294" s="66" t="str">
        <f ca="1">INDIRECT("PREMIERE!K72")</f>
        <v>ARMY OF ONE</v>
      </c>
      <c r="F294" s="88">
        <f ca="1">INDIRECT("PREMIERE!L72")</f>
        <v>89</v>
      </c>
      <c r="G294" s="58" t="str">
        <f ca="1">PREMIERE!$M$72</f>
        <v>01:30</v>
      </c>
      <c r="H294" s="131">
        <f ca="1">ACTION!$J$72</f>
        <v>0.51388888888888906</v>
      </c>
      <c r="I294" s="66" t="str">
        <f ca="1">INDIRECT("ACTION!K72")</f>
        <v>EYES OF LAURA MARS, THE (1978)</v>
      </c>
      <c r="J294" s="66">
        <f ca="1">INDIRECT("ACTION!L72")</f>
        <v>101</v>
      </c>
      <c r="K294" s="58" t="str">
        <f ca="1">ACTION!$M$72</f>
        <v>01:45</v>
      </c>
      <c r="L294" s="163">
        <f ca="1">FAMILY!$J$72</f>
        <v>0.5590277777777779</v>
      </c>
      <c r="M294" s="164" t="str">
        <f ca="1">INDIRECT("FAMILY!K72")</f>
        <v xml:space="preserve">SPOKENJAGERS </v>
      </c>
      <c r="N294" s="165">
        <f ca="1">INDIRECT("FAMILY!L72")</f>
        <v>96</v>
      </c>
      <c r="O294" s="58" t="str">
        <f ca="1">FAMILY!$M$72</f>
        <v>01:40</v>
      </c>
      <c r="P294" s="131">
        <f ca="1">DRAMA!$J$72</f>
        <v>0.48611111111111116</v>
      </c>
      <c r="Q294" s="66" t="str">
        <f ca="1">INDIRECT("DRAMA!K72")</f>
        <v>BACHELORS, THE</v>
      </c>
      <c r="R294" s="88">
        <f ca="1">INDIRECT("DRAMA!L72")</f>
        <v>96</v>
      </c>
      <c r="S294" s="58" t="str">
        <f ca="1">DRAMA!$M$72</f>
        <v>01:40</v>
      </c>
    </row>
    <row r="295" spans="2:19" x14ac:dyDescent="0.2">
      <c r="C295" s="65">
        <f>PREMIERE!$K$66</f>
        <v>43789</v>
      </c>
      <c r="D295" s="131">
        <f ca="1">PREMIERE!$J$73</f>
        <v>0.60416666666666674</v>
      </c>
      <c r="E295" s="66" t="str">
        <f ca="1">INDIRECT("PREMIERE!K73")</f>
        <v>CYBERBULLY</v>
      </c>
      <c r="F295" s="88">
        <f ca="1">INDIRECT("PREMIERE!L73")</f>
        <v>62</v>
      </c>
      <c r="G295" s="58" t="str">
        <f ca="1">PREMIERE!$M$73</f>
        <v>01:05</v>
      </c>
      <c r="H295" s="131">
        <f ca="1">ACTION!$J$73</f>
        <v>0.58680555555555569</v>
      </c>
      <c r="I295" s="66" t="str">
        <f ca="1">INDIRECT("ACTION!K73")</f>
        <v>TOURIST, THE</v>
      </c>
      <c r="J295" s="66">
        <f ca="1">INDIRECT("ACTION!L73")</f>
        <v>101</v>
      </c>
      <c r="K295" s="58" t="str">
        <f ca="1">ACTION!$M$73</f>
        <v>01:45</v>
      </c>
      <c r="L295" s="163">
        <f ca="1">FAMILY!$J$73</f>
        <v>0.62847222222222232</v>
      </c>
      <c r="M295" s="164" t="str">
        <f ca="1">INDIRECT("FAMILY!K73")</f>
        <v xml:space="preserve">CASPER EN EMMA GAAN DE BERGEN IN </v>
      </c>
      <c r="N295" s="165">
        <f ca="1">INDIRECT("FAMILY!L73")</f>
        <v>81</v>
      </c>
      <c r="O295" s="58" t="str">
        <f ca="1">FAMILY!$M$73</f>
        <v>01:25</v>
      </c>
      <c r="P295" s="131">
        <f ca="1">DRAMA!$J$73</f>
        <v>0.55555555555555558</v>
      </c>
      <c r="Q295" s="66" t="str">
        <f ca="1">INDIRECT("DRAMA!K73")</f>
        <v>END OF THE AFFAIR, THE (1999)</v>
      </c>
      <c r="R295" s="88">
        <f ca="1">INDIRECT("DRAMA!L73")</f>
        <v>98</v>
      </c>
      <c r="S295" s="58" t="str">
        <f ca="1">DRAMA!$M$73</f>
        <v>01:40</v>
      </c>
    </row>
    <row r="296" spans="2:19" x14ac:dyDescent="0.2">
      <c r="C296" s="65">
        <f>PREMIERE!$K$66</f>
        <v>43789</v>
      </c>
      <c r="D296" s="131">
        <f ca="1">PREMIERE!$J$74</f>
        <v>0.64930555555555558</v>
      </c>
      <c r="E296" s="66" t="str">
        <f ca="1">INDIRECT("PREMIERE!K74")</f>
        <v xml:space="preserve">KNIFE THAT KILLED ME, THE </v>
      </c>
      <c r="F296" s="88">
        <f ca="1">INDIRECT("PREMIERE!L74")</f>
        <v>101</v>
      </c>
      <c r="G296" s="58" t="str">
        <f ca="1">PREMIERE!$M$74</f>
        <v>01:45</v>
      </c>
      <c r="H296" s="131">
        <f ca="1">ACTION!$J$74</f>
        <v>0.65972222222222232</v>
      </c>
      <c r="I296" s="66" t="str">
        <f ca="1">INDIRECT("ACTION!K74")</f>
        <v>MONEY TRAIN</v>
      </c>
      <c r="J296" s="66">
        <f ca="1">INDIRECT("ACTION!L74")</f>
        <v>106</v>
      </c>
      <c r="K296" s="58" t="str">
        <f ca="1">ACTION!$M$74</f>
        <v>01:50</v>
      </c>
      <c r="L296" s="163">
        <f ca="1">FAMILY!$J$74</f>
        <v>0.68750000000000011</v>
      </c>
      <c r="M296" s="164" t="str">
        <f ca="1">INDIRECT("FAMILY!K74")</f>
        <v>LA CH'TITE FAMILLE</v>
      </c>
      <c r="N296" s="165">
        <f ca="1">INDIRECT("FAMILY!L74")</f>
        <v>103</v>
      </c>
      <c r="O296" s="58" t="str">
        <f ca="1">FAMILY!$M$74</f>
        <v>01:45</v>
      </c>
      <c r="P296" s="131">
        <f ca="1">DRAMA!$J$74</f>
        <v>0.625</v>
      </c>
      <c r="Q296" s="66" t="str">
        <f ca="1">INDIRECT("DRAMA!K74")</f>
        <v>FAMILY MAN, A</v>
      </c>
      <c r="R296" s="88">
        <f ca="1">INDIRECT("DRAMA!L74")</f>
        <v>106</v>
      </c>
      <c r="S296" s="58" t="str">
        <f ca="1">DRAMA!$M$74</f>
        <v>01:50</v>
      </c>
    </row>
    <row r="297" spans="2:19" x14ac:dyDescent="0.2">
      <c r="C297" s="65">
        <f>PREMIERE!$K$66</f>
        <v>43789</v>
      </c>
      <c r="D297" s="131">
        <f ca="1">PREMIERE!$J$75</f>
        <v>0.72222222222222221</v>
      </c>
      <c r="E297" s="66" t="str">
        <f ca="1">INDIRECT("PREMIERE!K75")</f>
        <v>ROAD WITHIN, THE</v>
      </c>
      <c r="F297" s="88">
        <f ca="1">INDIRECT("PREMIERE!L75")</f>
        <v>97</v>
      </c>
      <c r="G297" s="58" t="str">
        <f ca="1">PREMIERE!$M$75</f>
        <v>01:40</v>
      </c>
      <c r="H297" s="131">
        <f ca="1">ACTION!$J$75</f>
        <v>0.73611111111111116</v>
      </c>
      <c r="I297" s="66" t="str">
        <f ca="1">INDIRECT("ACTION!K75")</f>
        <v>STRIKING DISTANCE</v>
      </c>
      <c r="J297" s="66">
        <f ca="1">INDIRECT("ACTION!L75")</f>
        <v>98</v>
      </c>
      <c r="K297" s="58" t="str">
        <f ca="1">ACTION!$M$75</f>
        <v>01:40</v>
      </c>
      <c r="L297" s="163">
        <f ca="1">FAMILY!$J$75</f>
        <v>0.76041666666666674</v>
      </c>
      <c r="M297" s="164" t="str">
        <f ca="1">INDIRECT("FAMILY!K75")</f>
        <v>FAMILLE BÉLIER (LA)</v>
      </c>
      <c r="N297" s="165">
        <f ca="1">INDIRECT("FAMILY!L75")</f>
        <v>102</v>
      </c>
      <c r="O297" s="58" t="str">
        <f ca="1">FAMILY!$M$75</f>
        <v>01:45</v>
      </c>
      <c r="P297" s="131">
        <f ca="1">DRAMA!$J$75</f>
        <v>0.70138888888888884</v>
      </c>
      <c r="Q297" s="66" t="str">
        <f ca="1">INDIRECT("DRAMA!K75")</f>
        <v>WOLF</v>
      </c>
      <c r="R297" s="88">
        <f ca="1">INDIRECT("DRAMA!L75")</f>
        <v>121</v>
      </c>
      <c r="S297" s="58" t="str">
        <f ca="1">DRAMA!$M$75</f>
        <v>02:05</v>
      </c>
    </row>
    <row r="298" spans="2:19" x14ac:dyDescent="0.2">
      <c r="C298" s="65">
        <f>PREMIERE!$K$66</f>
        <v>43789</v>
      </c>
      <c r="D298" s="131">
        <f ca="1">PREMIERE!$J$76</f>
        <v>0.79166666666666663</v>
      </c>
      <c r="E298" s="66" t="str">
        <f ca="1">INDIRECT("PREMIERE!K76")</f>
        <v>SANCTUARY</v>
      </c>
      <c r="F298" s="88">
        <f ca="1">INDIRECT("PREMIERE!L76")</f>
        <v>86</v>
      </c>
      <c r="G298" s="58" t="str">
        <f ca="1">PREMIERE!$M$76</f>
        <v>01:30</v>
      </c>
      <c r="H298" s="131">
        <f ca="1">ACTION!$J$76</f>
        <v>0.80555555555555558</v>
      </c>
      <c r="I298" s="66" t="str">
        <f ca="1">INDIRECT("ACTION!K76")</f>
        <v>STREET FIGHTER (1994)</v>
      </c>
      <c r="J298" s="66">
        <f ca="1">INDIRECT("ACTION!L76")</f>
        <v>98</v>
      </c>
      <c r="K298" s="58" t="str">
        <f ca="1">ACTION!$M$76</f>
        <v>01:40</v>
      </c>
      <c r="L298" s="188">
        <f>FAMILY!$J$76</f>
        <v>0.83333333333333337</v>
      </c>
      <c r="M298" s="112" t="str">
        <f ca="1">INDIRECT("FAMILY!K76")</f>
        <v>NIGHT BEFORE, THE</v>
      </c>
      <c r="N298" s="113">
        <f ca="1">INDIRECT("FAMILY!L76")</f>
        <v>98</v>
      </c>
      <c r="O298" s="58" t="str">
        <f ca="1">FAMILY!$M$76</f>
        <v>01:40</v>
      </c>
      <c r="P298" s="131">
        <f ca="1">DRAMA!$J$76</f>
        <v>0.78819444444444442</v>
      </c>
      <c r="Q298" s="66" t="str">
        <f ca="1">INDIRECT("DRAMA!K76")</f>
        <v>BETTER LIFE, A</v>
      </c>
      <c r="R298" s="88">
        <f ca="1">INDIRECT("DRAMA!L76")</f>
        <v>94</v>
      </c>
      <c r="S298" s="58" t="str">
        <f ca="1">DRAMA!$M$76</f>
        <v>01:35</v>
      </c>
    </row>
    <row r="299" spans="2:19" x14ac:dyDescent="0.2">
      <c r="C299" s="78">
        <f>PREMIERE!$K$66</f>
        <v>43789</v>
      </c>
      <c r="D299" s="133">
        <f>PREMIERE!$J$77</f>
        <v>0.85416666666666663</v>
      </c>
      <c r="E299" s="79" t="str">
        <f ca="1">INDIRECT("PREMIERE!K77")</f>
        <v xml:space="preserve">BLOED ZWEET EN TRANEN </v>
      </c>
      <c r="F299" s="90">
        <f ca="1">INDIRECT("PREMIERE!L77")</f>
        <v>108</v>
      </c>
      <c r="G299" s="58" t="str">
        <f ca="1">PREMIERE!$M$77</f>
        <v>01:50</v>
      </c>
      <c r="H299" s="141">
        <f>ACTION!$J$77</f>
        <v>0.875</v>
      </c>
      <c r="I299" s="102" t="str">
        <f ca="1">INDIRECT("ACTION!K77")</f>
        <v>GALVESTON</v>
      </c>
      <c r="J299" s="102">
        <f ca="1">INDIRECT("ACTION!L77")</f>
        <v>91</v>
      </c>
      <c r="K299" s="58" t="str">
        <f ca="1">ACTION!$M$77</f>
        <v>01:35</v>
      </c>
      <c r="L299" s="163">
        <f ca="1">FAMILY!$J$77</f>
        <v>0.90277777777777779</v>
      </c>
      <c r="M299" s="164" t="str">
        <f ca="1">INDIRECT("FAMILY!K77")</f>
        <v>GOLDEN VOYAGE OF SINBAD, THE</v>
      </c>
      <c r="N299" s="165">
        <f ca="1">INDIRECT("FAMILY!L77")</f>
        <v>101</v>
      </c>
      <c r="O299" s="58" t="str">
        <f ca="1">FAMILY!$M$77</f>
        <v>01:45</v>
      </c>
      <c r="P299" s="136">
        <f>DRAMA!$J$77</f>
        <v>0.85416666666666663</v>
      </c>
      <c r="Q299" s="122" t="str">
        <f ca="1">INDIRECT("DRAMA!K77")</f>
        <v xml:space="preserve">EDIE </v>
      </c>
      <c r="R299" s="123">
        <f ca="1">INDIRECT("DRAMA!L77")</f>
        <v>102</v>
      </c>
      <c r="S299" s="58" t="str">
        <f ca="1">DRAMA!$M$77</f>
        <v>01:45</v>
      </c>
    </row>
    <row r="300" spans="2:19" x14ac:dyDescent="0.2">
      <c r="C300" s="65">
        <f>PREMIERE!$K$66</f>
        <v>43789</v>
      </c>
      <c r="D300" s="131">
        <f ca="1">PREMIERE!$J$78</f>
        <v>0.93055555555555558</v>
      </c>
      <c r="E300" s="66" t="str">
        <f ca="1">INDIRECT("PREMIERE!K78")</f>
        <v>WHAT HAPPENED TO MONDAY</v>
      </c>
      <c r="F300" s="88">
        <f ca="1">INDIRECT("PREMIERE!L78")</f>
        <v>119</v>
      </c>
      <c r="G300" s="58" t="str">
        <f ca="1">PREMIERE!$M$78</f>
        <v>02:00</v>
      </c>
      <c r="H300" s="131">
        <f ca="1">ACTION!$J$78</f>
        <v>0.94097222222222221</v>
      </c>
      <c r="I300" s="66" t="str">
        <f ca="1">INDIRECT("ACTION!K78")</f>
        <v>THE CURED</v>
      </c>
      <c r="J300" s="66">
        <f ca="1">INDIRECT("ACTION!L78")</f>
        <v>92</v>
      </c>
      <c r="K300" s="58" t="str">
        <f ca="1">ACTION!$M$78</f>
        <v>01:35</v>
      </c>
      <c r="L300" s="163">
        <f ca="1">FAMILY!$J$78</f>
        <v>0.97569444444444442</v>
      </c>
      <c r="M300" s="164" t="str">
        <f ca="1">INDIRECT("FAMILY!K78")</f>
        <v>$ (DOLLARS)</v>
      </c>
      <c r="N300" s="165">
        <f ca="1">INDIRECT("FAMILY!L78")</f>
        <v>116</v>
      </c>
      <c r="O300" s="58" t="str">
        <f ca="1">FAMILY!$M$78</f>
        <v>02:00</v>
      </c>
      <c r="P300" s="131">
        <f ca="1">DRAMA!$J$78</f>
        <v>0.92708333333333326</v>
      </c>
      <c r="Q300" s="66" t="str">
        <f ca="1">INDIRECT("DRAMA!K78")</f>
        <v>APOCALYPTO</v>
      </c>
      <c r="R300" s="88">
        <f ca="1">INDIRECT("DRAMA!L78")</f>
        <v>133</v>
      </c>
      <c r="S300" s="58" t="str">
        <f ca="1">DRAMA!$M$78</f>
        <v>02:15</v>
      </c>
    </row>
    <row r="301" spans="2:19" x14ac:dyDescent="0.2">
      <c r="C301" s="65">
        <f>PREMIERE!$K$66</f>
        <v>43789</v>
      </c>
      <c r="D301" s="131">
        <f ca="1">PREMIERE!$J$79</f>
        <v>1.388888888888884E-2</v>
      </c>
      <c r="E301" s="66" t="str">
        <f ca="1">INDIRECT("PREMIERE!K79")</f>
        <v>SHOT CALLER</v>
      </c>
      <c r="F301" s="88">
        <f ca="1">INDIRECT("PREMIERE!L79")</f>
        <v>116</v>
      </c>
      <c r="G301" s="58" t="str">
        <f ca="1">PREMIERE!$M$79</f>
        <v>02:00</v>
      </c>
      <c r="H301" s="131">
        <f ca="1">ACTION!$J$79</f>
        <v>6.9444444444444198E-3</v>
      </c>
      <c r="I301" s="214" t="str">
        <f ca="1">INDIRECT("ACTION!K79")</f>
        <v>BRAZILIAN SUMMER SLUTS</v>
      </c>
      <c r="J301" s="214">
        <f ca="1">INDIRECT("ACTION!L79")</f>
        <v>123</v>
      </c>
      <c r="K301" s="58" t="str">
        <f ca="1">ACTION!$M$79</f>
        <v>02:05</v>
      </c>
      <c r="L301" s="163">
        <f ca="1">FAMILY!$J$79</f>
        <v>5.9027777777777679E-2</v>
      </c>
      <c r="M301" s="164" t="str">
        <f ca="1">INDIRECT("FAMILY!K79")</f>
        <v>HOW TO COMMIT MARRIAGE</v>
      </c>
      <c r="N301" s="165">
        <f ca="1">INDIRECT("FAMILY!L79")</f>
        <v>92</v>
      </c>
      <c r="O301" s="58" t="str">
        <f ca="1">FAMILY!$M$79</f>
        <v>01:35</v>
      </c>
      <c r="P301" s="131">
        <f ca="1">DRAMA!$J$79</f>
        <v>2.0833333333333259E-2</v>
      </c>
      <c r="Q301" s="66" t="str">
        <f ca="1">INDIRECT("DRAMA!K79")</f>
        <v>OF SNAILS AND MEN</v>
      </c>
      <c r="R301" s="88">
        <f ca="1">INDIRECT("DRAMA!L79")</f>
        <v>91</v>
      </c>
      <c r="S301" s="58" t="str">
        <f ca="1">DRAMA!$M$79</f>
        <v>01:35</v>
      </c>
    </row>
    <row r="302" spans="2:19" x14ac:dyDescent="0.2">
      <c r="C302" s="65">
        <f>PREMIERE!$K$66</f>
        <v>43789</v>
      </c>
      <c r="D302" s="131">
        <f ca="1">PREMIERE!$J$80</f>
        <v>9.7222222222222168E-2</v>
      </c>
      <c r="E302" s="66" t="str">
        <f ca="1">INDIRECT("PREMIERE!K80")</f>
        <v xml:space="preserve">WOLF (NL) (2013) </v>
      </c>
      <c r="F302" s="88">
        <f ca="1">INDIRECT("PREMIERE!L80")</f>
        <v>118</v>
      </c>
      <c r="G302" s="58" t="str">
        <f ca="1">PREMIERE!$M$80</f>
        <v>02:00</v>
      </c>
      <c r="H302" s="131">
        <f ca="1">ACTION!$J$80</f>
        <v>9.3749999999999986E-2</v>
      </c>
      <c r="I302" s="214" t="str">
        <f ca="1">INDIRECT("ACTION!K80")</f>
        <v>INITIATION OF AVA DALUSH, THE</v>
      </c>
      <c r="J302" s="214">
        <f ca="1">INDIRECT("ACTION!L80")</f>
        <v>132</v>
      </c>
      <c r="K302" s="58" t="str">
        <f ca="1">ACTION!$M$80</f>
        <v>02:15</v>
      </c>
      <c r="L302" s="163">
        <f ca="1">FAMILY!$J$80</f>
        <v>0.1249999999999999</v>
      </c>
      <c r="M302" s="164" t="str">
        <f ca="1">INDIRECT("FAMILY!K80")</f>
        <v>FIRE DOWN BELOW</v>
      </c>
      <c r="N302" s="165">
        <f ca="1">INDIRECT("FAMILY!L80")</f>
        <v>111</v>
      </c>
      <c r="O302" s="58" t="str">
        <f ca="1">FAMILY!$M$80</f>
        <v>01:55</v>
      </c>
      <c r="P302" s="131">
        <f ca="1">DRAMA!$J$80</f>
        <v>8.6805555555555483E-2</v>
      </c>
      <c r="Q302" s="66" t="str">
        <f ca="1">INDIRECT("DRAMA!K80")</f>
        <v>PER NON DIMENTICARTI</v>
      </c>
      <c r="R302" s="88">
        <f ca="1">INDIRECT("DRAMA!L80")</f>
        <v>96</v>
      </c>
      <c r="S302" s="58" t="str">
        <f ca="1">DRAMA!$M$80</f>
        <v>01:40</v>
      </c>
    </row>
    <row r="303" spans="2:19" x14ac:dyDescent="0.2">
      <c r="C303" s="65">
        <f>PREMIERE!$K$66</f>
        <v>43789</v>
      </c>
      <c r="D303" s="131">
        <f ca="1">PREMIERE!$J$81</f>
        <v>0.1805555555555555</v>
      </c>
      <c r="E303" s="66" t="str">
        <f ca="1">INDIRECT("PREMIERE!K81")</f>
        <v>LES MISERABLES (1998)</v>
      </c>
      <c r="F303" s="88">
        <f ca="1">INDIRECT("PREMIERE!L81")</f>
        <v>129</v>
      </c>
      <c r="G303" s="58" t="str">
        <f ca="1">PREMIERE!$M$81</f>
        <v>02:10</v>
      </c>
      <c r="H303" s="131">
        <f ca="1">ACTION!$J$81</f>
        <v>0.1875</v>
      </c>
      <c r="I303" s="66" t="str">
        <f ca="1">INDIRECT("ACTION!K81")</f>
        <v>WIND AND THE LION, THE</v>
      </c>
      <c r="J303" s="66">
        <f ca="1">INDIRECT("ACTION!L81")</f>
        <v>116</v>
      </c>
      <c r="K303" s="58" t="str">
        <f ca="1">ACTION!$M$81</f>
        <v>02:00</v>
      </c>
      <c r="L303" s="163">
        <f ca="1">FAMILY!$J$81</f>
        <v>0.20486111111111099</v>
      </c>
      <c r="M303" s="164" t="str">
        <f ca="1">INDIRECT("FAMILY!K81")</f>
        <v>GETTING STRAIGHT</v>
      </c>
      <c r="N303" s="165">
        <f ca="1">INDIRECT("FAMILY!L81")</f>
        <v>121</v>
      </c>
      <c r="O303" s="58" t="str">
        <f ca="1">FAMILY!$M$81</f>
        <v>02:05</v>
      </c>
      <c r="P303" s="131">
        <f ca="1">DRAMA!$J$81</f>
        <v>0.15624999999999992</v>
      </c>
      <c r="Q303" s="66" t="str">
        <f ca="1">INDIRECT("DRAMA!K81")</f>
        <v>MIDNIGHT EXPRESS (1978)</v>
      </c>
      <c r="R303" s="88">
        <f ca="1">INDIRECT("DRAMA!L81")</f>
        <v>117</v>
      </c>
      <c r="S303" s="58" t="str">
        <f ca="1">DRAMA!$M$81</f>
        <v>02:00</v>
      </c>
    </row>
    <row r="304" spans="2:19" ht="13.5" thickBot="1" x14ac:dyDescent="0.25">
      <c r="B304" s="70"/>
      <c r="C304" s="71">
        <f>PREMIERE!$K$66</f>
        <v>43789</v>
      </c>
      <c r="D304" s="130">
        <f ca="1">PREMIERE!$J$82</f>
        <v>0.27083333333333326</v>
      </c>
      <c r="E304" s="63">
        <f ca="1">INDIRECT("PREMIERE!K82")</f>
        <v>0</v>
      </c>
      <c r="F304" s="87">
        <f ca="1">INDIRECT("PREMIERE!L82")</f>
        <v>0</v>
      </c>
      <c r="G304" s="58" t="str">
        <f ca="1">PREMIERE!$M$82</f>
        <v>00:00</v>
      </c>
      <c r="H304" s="130">
        <f ca="1">ACTION!$J$82</f>
        <v>0.27083333333333331</v>
      </c>
      <c r="I304" s="63">
        <f ca="1">INDIRECT("ACTION!K82")</f>
        <v>0</v>
      </c>
      <c r="J304" s="63">
        <f ca="1">INDIRECT("ACTION!L82")</f>
        <v>0</v>
      </c>
      <c r="K304" s="58" t="str">
        <f ca="1">ACTION!$M$82</f>
        <v>00:00</v>
      </c>
      <c r="L304" s="167">
        <f ca="1">FAMILY!$J$82</f>
        <v>0.29166666666666657</v>
      </c>
      <c r="M304" s="168">
        <f ca="1">INDIRECT("FAMILY!K82")</f>
        <v>0</v>
      </c>
      <c r="N304" s="169">
        <f ca="1">INDIRECT("FAMILY!L82")</f>
        <v>0</v>
      </c>
      <c r="O304" s="58" t="str">
        <f ca="1">FAMILY!$M$82</f>
        <v>00:00</v>
      </c>
      <c r="P304" s="130">
        <f ca="1">DRAMA!$J$82</f>
        <v>0.23958333333333326</v>
      </c>
      <c r="Q304" s="63" t="str">
        <f ca="1">INDIRECT("DRAMA!K82")</f>
        <v>RAUL</v>
      </c>
      <c r="R304" s="87">
        <f ca="1">INDIRECT("DRAMA!L82")</f>
        <v>71</v>
      </c>
      <c r="S304" s="58" t="str">
        <f ca="1">DRAMA!$M$82</f>
        <v>01:15</v>
      </c>
    </row>
    <row r="305" spans="2:19" x14ac:dyDescent="0.2">
      <c r="B305" s="50" t="s">
        <v>3</v>
      </c>
      <c r="C305" s="65">
        <f>PREMIERE!$O$66</f>
        <v>43790</v>
      </c>
      <c r="D305" s="131">
        <f ca="1">PREMIERE!$N$68</f>
        <v>0.27083333333333326</v>
      </c>
      <c r="E305" s="66">
        <f ca="1">INDIRECT("PREMIERE!O68")</f>
        <v>0</v>
      </c>
      <c r="F305" s="88">
        <f ca="1">INDIRECT("PREMIERE!P68")</f>
        <v>0</v>
      </c>
      <c r="G305" s="58" t="str">
        <f ca="1">PREMIERE!$Q$68</f>
        <v>00:00</v>
      </c>
      <c r="H305" s="131">
        <f ca="1">ACTION!$N$68</f>
        <v>0.27083333333333337</v>
      </c>
      <c r="I305" s="66">
        <f ca="1">INDIRECT("ACTION!O68")</f>
        <v>0</v>
      </c>
      <c r="J305" s="66">
        <f ca="1">INDIRECT("ACTION!P68")</f>
        <v>0</v>
      </c>
      <c r="K305" s="58" t="str">
        <f ca="1">ACTION!$Q$68</f>
        <v>00:00</v>
      </c>
      <c r="L305" s="163">
        <f ca="1">FAMILY!$N$68</f>
        <v>0.29166666666666663</v>
      </c>
      <c r="M305" s="164" t="str">
        <f ca="1">INDIRECT("FAMILY!O68")</f>
        <v xml:space="preserve">BIBI &amp; TINA 3 - JONGENS TEGEN DE MEIDEN </v>
      </c>
      <c r="N305" s="165">
        <f ca="1">INDIRECT("FAMILY!P68")</f>
        <v>107</v>
      </c>
      <c r="O305" s="58" t="str">
        <f ca="1">FAMILY!$Q$68</f>
        <v>01:50</v>
      </c>
      <c r="P305" s="131">
        <f ca="1">DRAMA!$N$68</f>
        <v>0.29166666666666652</v>
      </c>
      <c r="Q305" s="66">
        <f ca="1">INDIRECT("DRAMA!O68")</f>
        <v>0</v>
      </c>
      <c r="R305" s="88">
        <f ca="1">INDIRECT("DRAMA!P68")</f>
        <v>0</v>
      </c>
      <c r="S305" s="58" t="str">
        <f ca="1">DRAMA!$Q$68</f>
        <v>00:00</v>
      </c>
    </row>
    <row r="306" spans="2:19" x14ac:dyDescent="0.2">
      <c r="C306" s="65">
        <f>PREMIERE!$O$66</f>
        <v>43790</v>
      </c>
      <c r="D306" s="131">
        <f ca="1">PREMIERE!$N$69</f>
        <v>0.27083333333333326</v>
      </c>
      <c r="E306" s="66" t="str">
        <f ca="1">INDIRECT("PREMIERE!O69")</f>
        <v>PLACE, THE</v>
      </c>
      <c r="F306" s="88">
        <f ca="1">INDIRECT("PREMIERE!P69")</f>
        <v>102</v>
      </c>
      <c r="G306" s="58" t="str">
        <f ca="1">PREMIERE!$Q$69</f>
        <v>01:45</v>
      </c>
      <c r="H306" s="131">
        <f ca="1">ACTION!$N$69</f>
        <v>0.27083333333333337</v>
      </c>
      <c r="I306" s="66" t="str">
        <f ca="1">INDIRECT("ACTION!O69")</f>
        <v>BONE TOMAHAWK</v>
      </c>
      <c r="J306" s="66">
        <f ca="1">INDIRECT("ACTION!P69")</f>
        <v>127</v>
      </c>
      <c r="K306" s="58" t="str">
        <f ca="1">ACTION!$Q$69</f>
        <v>02:10</v>
      </c>
      <c r="L306" s="163">
        <f ca="1">FAMILY!$N$69</f>
        <v>0.36805555555555552</v>
      </c>
      <c r="M306" s="164" t="str">
        <f ca="1">INDIRECT("FAMILY!O69")</f>
        <v>KID LIKE JAKE, A</v>
      </c>
      <c r="N306" s="165">
        <f ca="1">INDIRECT("FAMILY!P69")</f>
        <v>86</v>
      </c>
      <c r="O306" s="58" t="str">
        <f ca="1">FAMILY!$Q$69</f>
        <v>01:30</v>
      </c>
      <c r="P306" s="131">
        <f ca="1">DRAMA!$N$69</f>
        <v>0.29166666666666652</v>
      </c>
      <c r="Q306" s="66">
        <f ca="1">INDIRECT("DRAMA!O69")</f>
        <v>0</v>
      </c>
      <c r="R306" s="88">
        <f ca="1">INDIRECT("DRAMA!P69")</f>
        <v>0</v>
      </c>
      <c r="S306" s="58" t="str">
        <f ca="1">DRAMA!$Q$69</f>
        <v>00:00</v>
      </c>
    </row>
    <row r="307" spans="2:19" x14ac:dyDescent="0.2">
      <c r="C307" s="65">
        <f>PREMIERE!$O$66</f>
        <v>43790</v>
      </c>
      <c r="D307" s="131">
        <f ca="1">PREMIERE!$N$70</f>
        <v>0.34374999999999994</v>
      </c>
      <c r="E307" s="66" t="str">
        <f ca="1">INDIRECT("PREMIERE!O70")</f>
        <v>HOURS</v>
      </c>
      <c r="F307" s="88">
        <f ca="1">INDIRECT("PREMIERE!P70")</f>
        <v>94</v>
      </c>
      <c r="G307" s="58" t="str">
        <f ca="1">PREMIERE!$Q$70</f>
        <v>01:35</v>
      </c>
      <c r="H307" s="131">
        <f ca="1">ACTION!$N$70</f>
        <v>0.36111111111111116</v>
      </c>
      <c r="I307" s="66" t="str">
        <f ca="1">INDIRECT("ACTION!O70")</f>
        <v>A BOUT PORTANT</v>
      </c>
      <c r="J307" s="66">
        <f ca="1">INDIRECT("ACTION!P70")</f>
        <v>81</v>
      </c>
      <c r="K307" s="58" t="str">
        <f ca="1">ACTION!$Q$70</f>
        <v>01:25</v>
      </c>
      <c r="L307" s="163">
        <f ca="1">FAMILY!$N$70</f>
        <v>0.43055555555555552</v>
      </c>
      <c r="M307" s="164" t="str">
        <f ca="1">INDIRECT("FAMILY!O70")</f>
        <v>RAT RACE</v>
      </c>
      <c r="N307" s="165">
        <f ca="1">INDIRECT("FAMILY!P70")</f>
        <v>108</v>
      </c>
      <c r="O307" s="58" t="str">
        <f ca="1">FAMILY!$Q$70</f>
        <v>01:50</v>
      </c>
      <c r="P307" s="131">
        <f ca="1">DRAMA!$N$70</f>
        <v>0.29166666666666652</v>
      </c>
      <c r="Q307" s="66" t="str">
        <f ca="1">INDIRECT("DRAMA!O70")</f>
        <v>MR. NOBODY</v>
      </c>
      <c r="R307" s="88">
        <f ca="1">INDIRECT("DRAMA!P70")</f>
        <v>151</v>
      </c>
      <c r="S307" s="58" t="str">
        <f ca="1">DRAMA!$Q$70</f>
        <v>02:35</v>
      </c>
    </row>
    <row r="308" spans="2:19" x14ac:dyDescent="0.2">
      <c r="C308" s="65">
        <f>PREMIERE!$O$66</f>
        <v>43790</v>
      </c>
      <c r="D308" s="131">
        <f ca="1">PREMIERE!$N$71</f>
        <v>0.40972222222222215</v>
      </c>
      <c r="E308" s="66" t="str">
        <f ca="1">INDIRECT("PREMIERE!O71")</f>
        <v>EXTRAORDINARY JOURNEY OF THE FAKIR, THE</v>
      </c>
      <c r="F308" s="88">
        <f ca="1">INDIRECT("PREMIERE!P71")</f>
        <v>93</v>
      </c>
      <c r="G308" s="58" t="str">
        <f ca="1">PREMIERE!$Q$71</f>
        <v>01:35</v>
      </c>
      <c r="H308" s="131">
        <f ca="1">ACTION!$N$71</f>
        <v>0.42013888888888895</v>
      </c>
      <c r="I308" s="66" t="str">
        <f ca="1">INDIRECT("ACTION!O71")</f>
        <v>BANGKOK BOUND</v>
      </c>
      <c r="J308" s="66">
        <f ca="1">INDIRECT("ACTION!P71")</f>
        <v>91</v>
      </c>
      <c r="K308" s="58" t="str">
        <f ca="1">ACTION!$Q$71</f>
        <v>01:35</v>
      </c>
      <c r="L308" s="163">
        <f ca="1">FAMILY!$N$71</f>
        <v>0.50694444444444442</v>
      </c>
      <c r="M308" s="164" t="str">
        <f ca="1">INDIRECT("FAMILY!O71")</f>
        <v>IT'S A DISASTER</v>
      </c>
      <c r="N308" s="165">
        <f ca="1">INDIRECT("FAMILY!P71")</f>
        <v>87</v>
      </c>
      <c r="O308" s="58" t="str">
        <f ca="1">FAMILY!$Q$71</f>
        <v>01:30</v>
      </c>
      <c r="P308" s="131">
        <f ca="1">DRAMA!$N$71</f>
        <v>0.39930555555555541</v>
      </c>
      <c r="Q308" s="66" t="str">
        <f ca="1">INDIRECT("DRAMA!O71")</f>
        <v>LAST DETAIL, THE (1973)</v>
      </c>
      <c r="R308" s="88">
        <f ca="1">INDIRECT("DRAMA!P71")</f>
        <v>101</v>
      </c>
      <c r="S308" s="58" t="str">
        <f ca="1">DRAMA!$Q$71</f>
        <v>01:45</v>
      </c>
    </row>
    <row r="309" spans="2:19" x14ac:dyDescent="0.2">
      <c r="C309" s="65">
        <f>PREMIERE!$O$66</f>
        <v>43790</v>
      </c>
      <c r="D309" s="131">
        <f ca="1">PREMIERE!$N$72</f>
        <v>0.47569444444444436</v>
      </c>
      <c r="E309" s="66" t="str">
        <f ca="1">INDIRECT("PREMIERE!O72")</f>
        <v>KURSK</v>
      </c>
      <c r="F309" s="88">
        <f ca="1">INDIRECT("PREMIERE!P72")</f>
        <v>114</v>
      </c>
      <c r="G309" s="58" t="str">
        <f ca="1">PREMIERE!$Q$72</f>
        <v>01:55</v>
      </c>
      <c r="H309" s="131">
        <f ca="1">ACTION!$N$72</f>
        <v>0.48611111111111116</v>
      </c>
      <c r="I309" s="66" t="str">
        <f ca="1">INDIRECT("ACTION!O72")</f>
        <v>TAKEDOWN</v>
      </c>
      <c r="J309" s="66">
        <f ca="1">INDIRECT("ACTION!P72")</f>
        <v>93</v>
      </c>
      <c r="K309" s="58" t="str">
        <f ca="1">ACTION!$Q$72</f>
        <v>01:35</v>
      </c>
      <c r="L309" s="163">
        <f ca="1">FAMILY!$N$72</f>
        <v>0.56944444444444442</v>
      </c>
      <c r="M309" s="164" t="str">
        <f ca="1">INDIRECT("FAMILY!O72")</f>
        <v>BANDSLAM</v>
      </c>
      <c r="N309" s="165">
        <f ca="1">INDIRECT("FAMILY!P72")</f>
        <v>108</v>
      </c>
      <c r="O309" s="58" t="str">
        <f ca="1">FAMILY!$Q$72</f>
        <v>01:50</v>
      </c>
      <c r="P309" s="131">
        <f ca="1">DRAMA!$N$72</f>
        <v>0.4722222222222221</v>
      </c>
      <c r="Q309" s="66" t="str">
        <f ca="1">INDIRECT("DRAMA!O72")</f>
        <v>EXPERIMENTER</v>
      </c>
      <c r="R309" s="88">
        <f ca="1">INDIRECT("DRAMA!P72")</f>
        <v>96</v>
      </c>
      <c r="S309" s="58" t="str">
        <f ca="1">DRAMA!$Q$72</f>
        <v>01:40</v>
      </c>
    </row>
    <row r="310" spans="2:19" x14ac:dyDescent="0.2">
      <c r="C310" s="65">
        <f>PREMIERE!$O$66</f>
        <v>43790</v>
      </c>
      <c r="D310" s="131">
        <f ca="1">PREMIERE!$N$73</f>
        <v>0.55555555555555547</v>
      </c>
      <c r="E310" s="66" t="str">
        <f ca="1">INDIRECT("PREMIERE!O73")</f>
        <v>LA CH'TITE FAMILLE</v>
      </c>
      <c r="F310" s="88">
        <f ca="1">INDIRECT("PREMIERE!P73")</f>
        <v>103</v>
      </c>
      <c r="G310" s="58" t="str">
        <f ca="1">PREMIERE!$Q$73</f>
        <v>01:45</v>
      </c>
      <c r="H310" s="131">
        <f ca="1">ACTION!$N$73</f>
        <v>0.55208333333333337</v>
      </c>
      <c r="I310" s="66" t="str">
        <f ca="1">INDIRECT("ACTION!O73")</f>
        <v>REDIRECTED</v>
      </c>
      <c r="J310" s="66">
        <f ca="1">INDIRECT("ACTION!P73")</f>
        <v>96</v>
      </c>
      <c r="K310" s="58" t="str">
        <f ca="1">ACTION!$Q$73</f>
        <v>01:40</v>
      </c>
      <c r="L310" s="163">
        <f ca="1">FAMILY!$N$73</f>
        <v>0.64583333333333337</v>
      </c>
      <c r="M310" s="164" t="str">
        <f ca="1">INDIRECT("FAMILY!O73")</f>
        <v xml:space="preserve">CASPER EN EMMA 3 - OP SAFARI </v>
      </c>
      <c r="N310" s="165">
        <f ca="1">INDIRECT("FAMILY!P73")</f>
        <v>81</v>
      </c>
      <c r="O310" s="58" t="str">
        <f ca="1">FAMILY!$Q$73</f>
        <v>01:25</v>
      </c>
      <c r="P310" s="131">
        <f ca="1">DRAMA!$N$73</f>
        <v>0.54166666666666652</v>
      </c>
      <c r="Q310" s="66" t="str">
        <f ca="1">INDIRECT("DRAMA!O73")</f>
        <v>EXORCISM OF EMILY ROSE, THE</v>
      </c>
      <c r="R310" s="88">
        <f ca="1">INDIRECT("DRAMA!P73")</f>
        <v>116</v>
      </c>
      <c r="S310" s="58" t="str">
        <f ca="1">DRAMA!$Q$73</f>
        <v>02:00</v>
      </c>
    </row>
    <row r="311" spans="2:19" x14ac:dyDescent="0.2">
      <c r="C311" s="65">
        <f>PREMIERE!$O$66</f>
        <v>43790</v>
      </c>
      <c r="D311" s="131">
        <f ca="1">PREMIERE!$N$74</f>
        <v>0.6284722222222221</v>
      </c>
      <c r="E311" s="66" t="str">
        <f ca="1">INDIRECT("PREMIERE!O74")</f>
        <v>ARTHUR &amp; CLAIRE</v>
      </c>
      <c r="F311" s="88">
        <f ca="1">INDIRECT("PREMIERE!P74")</f>
        <v>96</v>
      </c>
      <c r="G311" s="58" t="str">
        <f ca="1">PREMIERE!$Q$74</f>
        <v>01:40</v>
      </c>
      <c r="H311" s="131">
        <f ca="1">ACTION!$N$74</f>
        <v>0.62152777777777779</v>
      </c>
      <c r="I311" s="66" t="str">
        <f ca="1">INDIRECT("ACTION!O74")</f>
        <v>RULES OF ENGAGEMENT, THE</v>
      </c>
      <c r="J311" s="66">
        <f ca="1">INDIRECT("ACTION!P74")</f>
        <v>122</v>
      </c>
      <c r="K311" s="58" t="str">
        <f ca="1">ACTION!$Q$74</f>
        <v>02:05</v>
      </c>
      <c r="L311" s="163">
        <f ca="1">FAMILY!$N$74</f>
        <v>0.70486111111111116</v>
      </c>
      <c r="M311" s="164" t="str">
        <f ca="1">INDIRECT("FAMILY!O74")</f>
        <v xml:space="preserve">FASHION CHICKS </v>
      </c>
      <c r="N311" s="165">
        <f ca="1">INDIRECT("FAMILY!P74")</f>
        <v>91</v>
      </c>
      <c r="O311" s="58" t="str">
        <f ca="1">FAMILY!$Q$74</f>
        <v>01:35</v>
      </c>
      <c r="P311" s="131">
        <f ca="1">DRAMA!$N$74</f>
        <v>0.62499999999999989</v>
      </c>
      <c r="Q311" s="66" t="str">
        <f ca="1">INDIRECT("DRAMA!O74")</f>
        <v xml:space="preserve">WOLF (NL) (2013) </v>
      </c>
      <c r="R311" s="88">
        <f ca="1">INDIRECT("DRAMA!P74")</f>
        <v>118</v>
      </c>
      <c r="S311" s="58" t="str">
        <f ca="1">DRAMA!$Q$74</f>
        <v>02:00</v>
      </c>
    </row>
    <row r="312" spans="2:19" x14ac:dyDescent="0.2">
      <c r="C312" s="65">
        <f>PREMIERE!$O$66</f>
        <v>43790</v>
      </c>
      <c r="D312" s="131">
        <f ca="1">PREMIERE!$N$75</f>
        <v>0.69791666666666652</v>
      </c>
      <c r="E312" s="66" t="str">
        <f ca="1">INDIRECT("PREMIERE!O75")</f>
        <v>ROBIN HOOD</v>
      </c>
      <c r="F312" s="88">
        <f ca="1">INDIRECT("PREMIERE!P75")</f>
        <v>112</v>
      </c>
      <c r="G312" s="58" t="str">
        <f ca="1">PREMIERE!$Q$75</f>
        <v>01:55</v>
      </c>
      <c r="H312" s="131">
        <f ca="1">ACTION!$N$75</f>
        <v>0.70833333333333337</v>
      </c>
      <c r="I312" s="66" t="str">
        <f ca="1">INDIRECT("ACTION!O75")</f>
        <v>AVENTURES EXTRAORDINAIRES D'ADÈLE BLANC-SEC, LES</v>
      </c>
      <c r="J312" s="66">
        <f ca="1">INDIRECT("ACTION!P75")</f>
        <v>103</v>
      </c>
      <c r="K312" s="58" t="str">
        <f ca="1">ACTION!$Q$75</f>
        <v>01:45</v>
      </c>
      <c r="L312" s="163">
        <f ca="1">FAMILY!$N$75</f>
        <v>0.77083333333333337</v>
      </c>
      <c r="M312" s="164" t="str">
        <f ca="1">INDIRECT("FAMILY!O75")</f>
        <v>CAYMAN WENT</v>
      </c>
      <c r="N312" s="165">
        <f ca="1">INDIRECT("FAMILY!P75")</f>
        <v>88</v>
      </c>
      <c r="O312" s="58" t="str">
        <f ca="1">FAMILY!$Q$75</f>
        <v>01:30</v>
      </c>
      <c r="P312" s="131">
        <f ca="1">DRAMA!$N$75</f>
        <v>0.70833333333333326</v>
      </c>
      <c r="Q312" s="66" t="str">
        <f ca="1">INDIRECT("DRAMA!O75")</f>
        <v>JUROR, THE</v>
      </c>
      <c r="R312" s="88">
        <f ca="1">INDIRECT("DRAMA!P75")</f>
        <v>114</v>
      </c>
      <c r="S312" s="58" t="str">
        <f ca="1">DRAMA!$Q$75</f>
        <v>01:55</v>
      </c>
    </row>
    <row r="313" spans="2:19" x14ac:dyDescent="0.2">
      <c r="C313" s="65">
        <f>PREMIERE!$O$66</f>
        <v>43790</v>
      </c>
      <c r="D313" s="131">
        <f ca="1">PREMIERE!$N$76</f>
        <v>0.77777777777777768</v>
      </c>
      <c r="E313" s="66" t="str">
        <f ca="1">INDIRECT("PREMIERE!O76")</f>
        <v>ON CHESIL BEACH</v>
      </c>
      <c r="F313" s="88">
        <f ca="1">INDIRECT("PREMIERE!P76")</f>
        <v>106</v>
      </c>
      <c r="G313" s="58" t="str">
        <f ca="1">PREMIERE!$Q$76</f>
        <v>01:50</v>
      </c>
      <c r="H313" s="131">
        <f ca="1">ACTION!$N$76</f>
        <v>0.78125</v>
      </c>
      <c r="I313" s="66" t="str">
        <f ca="1">INDIRECT("ACTION!O76")</f>
        <v>FRENCH (LA)</v>
      </c>
      <c r="J313" s="66">
        <f ca="1">INDIRECT("ACTION!P76")</f>
        <v>131</v>
      </c>
      <c r="K313" s="58" t="str">
        <f ca="1">ACTION!$Q$76</f>
        <v>02:15</v>
      </c>
      <c r="L313" s="188">
        <f>FAMILY!$N$76</f>
        <v>0.83333333333333337</v>
      </c>
      <c r="M313" s="112" t="str">
        <f ca="1">INDIRECT("FAMILY!O76")</f>
        <v>FRIENDS WITH BENEFITS</v>
      </c>
      <c r="N313" s="113">
        <f ca="1">INDIRECT("FAMILY!P76")</f>
        <v>106</v>
      </c>
      <c r="O313" s="58" t="str">
        <f ca="1">FAMILY!$Q$76</f>
        <v>01:50</v>
      </c>
      <c r="P313" s="131">
        <f ca="1">DRAMA!$N$76</f>
        <v>0.78819444444444442</v>
      </c>
      <c r="Q313" s="66" t="str">
        <f ca="1">INDIRECT("DRAMA!O76")</f>
        <v>BURIED</v>
      </c>
      <c r="R313" s="88">
        <f ca="1">INDIRECT("DRAMA!P76")</f>
        <v>92</v>
      </c>
      <c r="S313" s="58" t="str">
        <f ca="1">DRAMA!$Q$76</f>
        <v>01:35</v>
      </c>
    </row>
    <row r="314" spans="2:19" x14ac:dyDescent="0.2">
      <c r="C314" s="78">
        <f>PREMIERE!$O$66</f>
        <v>43790</v>
      </c>
      <c r="D314" s="133">
        <f>PREMIERE!$N$77</f>
        <v>0.85416666666666663</v>
      </c>
      <c r="E314" s="79" t="str">
        <f ca="1">INDIRECT("PREMIERE!O77")</f>
        <v>TERMINAL</v>
      </c>
      <c r="F314" s="90">
        <f ca="1">INDIRECT("PREMIERE!P77")</f>
        <v>92</v>
      </c>
      <c r="G314" s="58" t="str">
        <f ca="1">PREMIERE!$Q$77</f>
        <v>01:35</v>
      </c>
      <c r="H314" s="141">
        <f>ACTION!$N$77</f>
        <v>0.875</v>
      </c>
      <c r="I314" s="102" t="str">
        <f ca="1">INDIRECT("ACTION!O77")</f>
        <v>OFFICE UPRISING (21)</v>
      </c>
      <c r="J314" s="102">
        <f ca="1">INDIRECT("ACTION!P77")</f>
        <v>92</v>
      </c>
      <c r="K314" s="58" t="str">
        <f ca="1">ACTION!$Q$77</f>
        <v>01:35</v>
      </c>
      <c r="L314" s="163">
        <f ca="1">FAMILY!$N$77</f>
        <v>0.90972222222222232</v>
      </c>
      <c r="M314" s="164" t="str">
        <f ca="1">INDIRECT("FAMILY!O77")</f>
        <v>UGLY TRUTH, THE</v>
      </c>
      <c r="N314" s="165">
        <f ca="1">INDIRECT("FAMILY!P77")</f>
        <v>93</v>
      </c>
      <c r="O314" s="58" t="str">
        <f ca="1">FAMILY!$Q$77</f>
        <v>01:35</v>
      </c>
      <c r="P314" s="136">
        <f>DRAMA!$N$77</f>
        <v>0.85416666666666663</v>
      </c>
      <c r="Q314" s="122" t="str">
        <f ca="1">INDIRECT("DRAMA!O77")</f>
        <v xml:space="preserve">BLOED ZWEET EN TRANEN </v>
      </c>
      <c r="R314" s="123">
        <f ca="1">INDIRECT("DRAMA!P77")</f>
        <v>111</v>
      </c>
      <c r="S314" s="58" t="str">
        <f ca="1">DRAMA!$Q$77</f>
        <v>01:55</v>
      </c>
    </row>
    <row r="315" spans="2:19" x14ac:dyDescent="0.2">
      <c r="C315" s="65">
        <f>PREMIERE!$O$66</f>
        <v>43790</v>
      </c>
      <c r="D315" s="131">
        <f ca="1">PREMIERE!$N$78</f>
        <v>0.92013888888888884</v>
      </c>
      <c r="E315" s="66" t="str">
        <f ca="1">INDIRECT("PREMIERE!O78")</f>
        <v xml:space="preserve">HALLO BUNGALOW </v>
      </c>
      <c r="F315" s="88">
        <f ca="1">INDIRECT("PREMIERE!P78")</f>
        <v>92</v>
      </c>
      <c r="G315" s="58" t="str">
        <f ca="1">PREMIERE!$Q$78</f>
        <v>01:35</v>
      </c>
      <c r="H315" s="131">
        <f ca="1">ACTION!$N$78</f>
        <v>0.94097222222222221</v>
      </c>
      <c r="I315" s="66" t="str">
        <f ca="1">INDIRECT("ACTION!O78")</f>
        <v>ROBIN HOOD</v>
      </c>
      <c r="J315" s="66">
        <f ca="1">INDIRECT("ACTION!P78")</f>
        <v>112</v>
      </c>
      <c r="K315" s="58" t="str">
        <f ca="1">ACTION!$Q$78</f>
        <v>01:55</v>
      </c>
      <c r="L315" s="163">
        <f ca="1">FAMILY!$N$78</f>
        <v>0.97569444444444453</v>
      </c>
      <c r="M315" s="164" t="str">
        <f ca="1">INDIRECT("FAMILY!O78")</f>
        <v>SOMEBODY'S HERO</v>
      </c>
      <c r="N315" s="165">
        <f ca="1">INDIRECT("FAMILY!P78")</f>
        <v>77</v>
      </c>
      <c r="O315" s="58" t="str">
        <f ca="1">FAMILY!$Q$78</f>
        <v>01:20</v>
      </c>
      <c r="P315" s="131">
        <f ca="1">DRAMA!$N$78</f>
        <v>0.93402777777777768</v>
      </c>
      <c r="Q315" s="66" t="str">
        <f ca="1">INDIRECT("DRAMA!O78")</f>
        <v>SPRING BREAKERS</v>
      </c>
      <c r="R315" s="88">
        <f ca="1">INDIRECT("DRAMA!P78")</f>
        <v>91</v>
      </c>
      <c r="S315" s="58" t="str">
        <f ca="1">DRAMA!$Q$78</f>
        <v>01:35</v>
      </c>
    </row>
    <row r="316" spans="2:19" x14ac:dyDescent="0.2">
      <c r="C316" s="65">
        <f>PREMIERE!$O$66</f>
        <v>43790</v>
      </c>
      <c r="D316" s="131">
        <f ca="1">PREMIERE!$N$79</f>
        <v>0.98611111111111105</v>
      </c>
      <c r="E316" s="66" t="str">
        <f ca="1">INDIRECT("PREMIERE!O79")</f>
        <v>HEAVY TRIP</v>
      </c>
      <c r="F316" s="88">
        <f ca="1">INDIRECT("PREMIERE!P79")</f>
        <v>88</v>
      </c>
      <c r="G316" s="58" t="str">
        <f ca="1">PREMIERE!$Q$79</f>
        <v>01:30</v>
      </c>
      <c r="H316" s="131">
        <f ca="1">ACTION!$N$79</f>
        <v>2.0833333333333259E-2</v>
      </c>
      <c r="I316" s="214" t="str">
        <f ca="1">INDIRECT("ACTION!O79")</f>
        <v>LESBIAN FOOTLOVERS</v>
      </c>
      <c r="J316" s="214">
        <f ca="1">INDIRECT("ACTION!P79")</f>
        <v>98</v>
      </c>
      <c r="K316" s="58" t="str">
        <f ca="1">ACTION!$Q$79</f>
        <v>01:40</v>
      </c>
      <c r="L316" s="163">
        <f ca="1">FAMILY!$N$79</f>
        <v>3.125E-2</v>
      </c>
      <c r="M316" s="164" t="str">
        <f ca="1">INDIRECT("FAMILY!O79")</f>
        <v>GROUP SEX</v>
      </c>
      <c r="N316" s="165">
        <f ca="1">INDIRECT("FAMILY!P79")</f>
        <v>89</v>
      </c>
      <c r="O316" s="58" t="str">
        <f ca="1">FAMILY!$Q$79</f>
        <v>01:30</v>
      </c>
      <c r="P316" s="131">
        <f ca="1">DRAMA!$N$79</f>
        <v>0.99999999999999989</v>
      </c>
      <c r="Q316" s="66" t="str">
        <f ca="1">INDIRECT("DRAMA!O79")</f>
        <v>NORTH &amp; SOUTH: THE BATTLE OF NEW MARKET</v>
      </c>
      <c r="R316" s="88">
        <f ca="1">INDIRECT("DRAMA!P79")</f>
        <v>92</v>
      </c>
      <c r="S316" s="58" t="str">
        <f ca="1">DRAMA!$Q$79</f>
        <v>01:35</v>
      </c>
    </row>
    <row r="317" spans="2:19" x14ac:dyDescent="0.2">
      <c r="C317" s="65">
        <f>PREMIERE!$O$66</f>
        <v>43790</v>
      </c>
      <c r="D317" s="131">
        <f ca="1">PREMIERE!$N$80</f>
        <v>4.861111111111116E-2</v>
      </c>
      <c r="E317" s="66" t="str">
        <f ca="1">INDIRECT("PREMIERE!O80")</f>
        <v>FRENCH (LA)</v>
      </c>
      <c r="F317" s="88">
        <f ca="1">INDIRECT("PREMIERE!P80")</f>
        <v>131</v>
      </c>
      <c r="G317" s="58" t="str">
        <f ca="1">PREMIERE!$Q$80</f>
        <v>02:15</v>
      </c>
      <c r="H317" s="131">
        <f ca="1">ACTION!$N$80</f>
        <v>9.0277777777777693E-2</v>
      </c>
      <c r="I317" s="214" t="str">
        <f ca="1">INDIRECT("ACTION!O80")</f>
        <v>SLAM IT IN A SLUT 2</v>
      </c>
      <c r="J317" s="214">
        <f ca="1">INDIRECT("ACTION!P80")</f>
        <v>156</v>
      </c>
      <c r="K317" s="58" t="str">
        <f ca="1">ACTION!$Q$80</f>
        <v>02:40</v>
      </c>
      <c r="L317" s="163">
        <f ca="1">FAMILY!$N$80</f>
        <v>9.375E-2</v>
      </c>
      <c r="M317" s="164" t="str">
        <f ca="1">INDIRECT("FAMILY!O80")</f>
        <v>JUST YOU AND ME, KID</v>
      </c>
      <c r="N317" s="165">
        <f ca="1">INDIRECT("FAMILY!P80")</f>
        <v>92</v>
      </c>
      <c r="O317" s="58" t="str">
        <f ca="1">FAMILY!$Q$80</f>
        <v>01:35</v>
      </c>
      <c r="P317" s="131">
        <f ca="1">DRAMA!$N$80</f>
        <v>6.5972222222222099E-2</v>
      </c>
      <c r="Q317" s="66" t="str">
        <f ca="1">INDIRECT("DRAMA!O80")</f>
        <v>BEFORE WE GO</v>
      </c>
      <c r="R317" s="88">
        <f ca="1">INDIRECT("DRAMA!P80")</f>
        <v>92</v>
      </c>
      <c r="S317" s="58" t="str">
        <f ca="1">DRAMA!$Q$80</f>
        <v>01:35</v>
      </c>
    </row>
    <row r="318" spans="2:19" x14ac:dyDescent="0.2">
      <c r="C318" s="65">
        <f>PREMIERE!$O$66</f>
        <v>43790</v>
      </c>
      <c r="D318" s="131">
        <f ca="1">PREMIERE!$N$81</f>
        <v>0.14236111111111116</v>
      </c>
      <c r="E318" s="66" t="str">
        <f ca="1">INDIRECT("PREMIERE!O81")</f>
        <v>PIERCING</v>
      </c>
      <c r="F318" s="88">
        <f ca="1">INDIRECT("PREMIERE!P81")</f>
        <v>79</v>
      </c>
      <c r="G318" s="58" t="str">
        <f ca="1">PREMIERE!$Q$81</f>
        <v>01:20</v>
      </c>
      <c r="H318" s="131">
        <f ca="1">ACTION!$N$81</f>
        <v>0.20138888888888878</v>
      </c>
      <c r="I318" s="66" t="str">
        <f ca="1">INDIRECT("ACTION!O81")</f>
        <v>ANDERSON TAPES, THE</v>
      </c>
      <c r="J318" s="66">
        <f ca="1">INDIRECT("ACTION!P81")</f>
        <v>96</v>
      </c>
      <c r="K318" s="58" t="str">
        <f ca="1">ACTION!$Q$81</f>
        <v>01:40</v>
      </c>
      <c r="L318" s="163">
        <f ca="1">FAMILY!$N$81</f>
        <v>0.15972222222222221</v>
      </c>
      <c r="M318" s="164" t="str">
        <f ca="1">INDIRECT("FAMILY!O81")</f>
        <v>SANCTUARY</v>
      </c>
      <c r="N318" s="165">
        <f ca="1">INDIRECT("FAMILY!P81")</f>
        <v>86</v>
      </c>
      <c r="O318" s="58" t="str">
        <f ca="1">FAMILY!$Q$81</f>
        <v>01:30</v>
      </c>
      <c r="P318" s="131">
        <f ca="1">DRAMA!$N$81</f>
        <v>0.13194444444444431</v>
      </c>
      <c r="Q318" s="66" t="str">
        <f ca="1">INDIRECT("DRAMA!O81")</f>
        <v>BENEFACTOR, THE</v>
      </c>
      <c r="R318" s="88">
        <f ca="1">INDIRECT("DRAMA!P81")</f>
        <v>88</v>
      </c>
      <c r="S318" s="58" t="str">
        <f ca="1">DRAMA!$Q$81</f>
        <v>01:30</v>
      </c>
    </row>
    <row r="319" spans="2:19" ht="13.5" thickBot="1" x14ac:dyDescent="0.25">
      <c r="B319" s="70"/>
      <c r="C319" s="71">
        <f>PREMIERE!$O$66</f>
        <v>43790</v>
      </c>
      <c r="D319" s="130">
        <f ca="1">PREMIERE!$N$82</f>
        <v>0.19791666666666671</v>
      </c>
      <c r="E319" s="63" t="str">
        <f ca="1">INDIRECT("PREMIERE!O82")</f>
        <v>HURRICANE: THE BATTLE OF BRITAIN</v>
      </c>
      <c r="F319" s="87">
        <f ca="1">INDIRECT("PREMIERE!P82")</f>
        <v>103</v>
      </c>
      <c r="G319" s="58" t="str">
        <f ca="1">PREMIERE!$Q$82</f>
        <v>01:45</v>
      </c>
      <c r="H319" s="130">
        <f ca="1">ACTION!$N$82</f>
        <v>0.2708333333333332</v>
      </c>
      <c r="I319" s="63">
        <f ca="1">INDIRECT("ACTION!O82")</f>
        <v>0</v>
      </c>
      <c r="J319" s="63">
        <f ca="1">INDIRECT("ACTION!P82")</f>
        <v>0</v>
      </c>
      <c r="K319" s="58" t="str">
        <f ca="1">ACTION!$Q$82</f>
        <v>00:00</v>
      </c>
      <c r="L319" s="167">
        <f ca="1">FAMILY!$N$82</f>
        <v>0.22222222222222221</v>
      </c>
      <c r="M319" s="168" t="str">
        <f ca="1">INDIRECT("FAMILY!O82")</f>
        <v>TUTTA COLPA DI GIUDA</v>
      </c>
      <c r="N319" s="169">
        <f ca="1">INDIRECT("FAMILY!P82")</f>
        <v>97</v>
      </c>
      <c r="O319" s="58" t="str">
        <f ca="1">FAMILY!$Q$82</f>
        <v>01:40</v>
      </c>
      <c r="P319" s="130">
        <f ca="1">DRAMA!$N$82</f>
        <v>0.19444444444444431</v>
      </c>
      <c r="Q319" s="63" t="str">
        <f ca="1">INDIRECT("DRAMA!O82")</f>
        <v>SOMEWHERE IN PALILULA</v>
      </c>
      <c r="R319" s="87">
        <f ca="1">INDIRECT("DRAMA!P82")</f>
        <v>136</v>
      </c>
      <c r="S319" s="58" t="str">
        <f ca="1">DRAMA!$Q$82</f>
        <v>02:20</v>
      </c>
    </row>
    <row r="320" spans="2:19" x14ac:dyDescent="0.2">
      <c r="B320" s="50" t="s">
        <v>4</v>
      </c>
      <c r="C320" s="65">
        <f>PREMIERE!$S$66</f>
        <v>43791</v>
      </c>
      <c r="D320" s="131">
        <f ca="1">PREMIERE!$R$68</f>
        <v>0.27083333333333343</v>
      </c>
      <c r="E320" s="66">
        <f ca="1">INDIRECT("PREMIERE!S68")</f>
        <v>0</v>
      </c>
      <c r="F320" s="88">
        <f ca="1">INDIRECT("PREMIERE!T68")</f>
        <v>0</v>
      </c>
      <c r="G320" s="58" t="str">
        <f ca="1">PREMIERE!$U$68</f>
        <v>00:00</v>
      </c>
      <c r="H320" s="131">
        <f ca="1">ACTION!$R$68</f>
        <v>0.27083333333333337</v>
      </c>
      <c r="I320" s="66">
        <f ca="1">INDIRECT("ACTION!S68")</f>
        <v>0</v>
      </c>
      <c r="J320" s="66">
        <f ca="1">INDIRECT("ACTION!T68")</f>
        <v>0</v>
      </c>
      <c r="K320" s="58" t="str">
        <f ca="1">ACTION!$U$68</f>
        <v>00:00</v>
      </c>
      <c r="L320" s="163">
        <f ca="1">FAMILY!$R$68</f>
        <v>0.29166666666666663</v>
      </c>
      <c r="M320" s="164" t="str">
        <f ca="1">INDIRECT("FAMILY!S68")</f>
        <v xml:space="preserve">FAMILIE SLIM  </v>
      </c>
      <c r="N320" s="165">
        <f ca="1">INDIRECT("FAMILY!T68")</f>
        <v>76</v>
      </c>
      <c r="O320" s="58" t="str">
        <f ca="1">FAMILY!$U$68</f>
        <v>01:20</v>
      </c>
      <c r="P320" s="131">
        <f ca="1">DRAMA!$R$68</f>
        <v>0.29166666666666669</v>
      </c>
      <c r="Q320" s="66">
        <f ca="1">INDIRECT("DRAMA!S68")</f>
        <v>0</v>
      </c>
      <c r="R320" s="88">
        <f ca="1">INDIRECT("DRAMA!T68")</f>
        <v>0</v>
      </c>
      <c r="S320" s="58" t="str">
        <f ca="1">DRAMA!$U$68</f>
        <v>00:00</v>
      </c>
    </row>
    <row r="321" spans="2:19" x14ac:dyDescent="0.2">
      <c r="C321" s="65">
        <f>PREMIERE!$S$66</f>
        <v>43791</v>
      </c>
      <c r="D321" s="131">
        <f ca="1">PREMIERE!$R$69</f>
        <v>0.27083333333333343</v>
      </c>
      <c r="E321" s="66" t="str">
        <f ca="1">INDIRECT("PREMIERE!S69")</f>
        <v>TALE OF LOVE AND DARKNESS, A</v>
      </c>
      <c r="F321" s="88">
        <f ca="1">INDIRECT("PREMIERE!T69")</f>
        <v>96</v>
      </c>
      <c r="G321" s="58" t="str">
        <f ca="1">PREMIERE!$U$69</f>
        <v>01:40</v>
      </c>
      <c r="H321" s="131">
        <f ca="1">ACTION!$R$69</f>
        <v>0.27083333333333337</v>
      </c>
      <c r="I321" s="66" t="str">
        <f ca="1">INDIRECT("ACTION!S69")</f>
        <v>NOWHERE TO RUN (1993)</v>
      </c>
      <c r="J321" s="66">
        <f ca="1">INDIRECT("ACTION!T69")</f>
        <v>91</v>
      </c>
      <c r="K321" s="58" t="str">
        <f ca="1">ACTION!$U$69</f>
        <v>01:35</v>
      </c>
      <c r="L321" s="163">
        <f ca="1">FAMILY!$R$69</f>
        <v>0.34722222222222221</v>
      </c>
      <c r="M321" s="164" t="str">
        <f ca="1">INDIRECT("FAMILY!S69")</f>
        <v>LA CH'TITE FAMILLE</v>
      </c>
      <c r="N321" s="165">
        <f ca="1">INDIRECT("FAMILY!T69")</f>
        <v>103</v>
      </c>
      <c r="O321" s="58" t="str">
        <f ca="1">FAMILY!$U$69</f>
        <v>01:45</v>
      </c>
      <c r="P321" s="131">
        <f ca="1">DRAMA!$R$69</f>
        <v>0.29166666666666669</v>
      </c>
      <c r="Q321" s="66" t="str">
        <f ca="1">INDIRECT("DRAMA!S69")</f>
        <v>SAIMIR</v>
      </c>
      <c r="R321" s="88">
        <f ca="1">INDIRECT("DRAMA!T69")</f>
        <v>88</v>
      </c>
      <c r="S321" s="58" t="str">
        <f ca="1">DRAMA!$U$69</f>
        <v>01:30</v>
      </c>
    </row>
    <row r="322" spans="2:19" x14ac:dyDescent="0.2">
      <c r="C322" s="65">
        <f>PREMIERE!$S$66</f>
        <v>43791</v>
      </c>
      <c r="D322" s="131">
        <f ca="1">PREMIERE!$R$70</f>
        <v>0.34027777777777785</v>
      </c>
      <c r="E322" s="66" t="str">
        <f ca="1">INDIRECT("PREMIERE!S70")</f>
        <v>BEST OFFER, THE</v>
      </c>
      <c r="F322" s="88">
        <f ca="1">INDIRECT("PREMIERE!T70")</f>
        <v>126</v>
      </c>
      <c r="G322" s="58" t="str">
        <f ca="1">PREMIERE!$U$70</f>
        <v>02:10</v>
      </c>
      <c r="H322" s="131">
        <f ca="1">ACTION!$R$70</f>
        <v>0.33680555555555558</v>
      </c>
      <c r="I322" s="66" t="str">
        <f ca="1">INDIRECT("ACTION!S70")</f>
        <v>PERFECT GUY, THE</v>
      </c>
      <c r="J322" s="66">
        <f ca="1">INDIRECT("ACTION!T70")</f>
        <v>96</v>
      </c>
      <c r="K322" s="58" t="str">
        <f ca="1">ACTION!$U$70</f>
        <v>01:40</v>
      </c>
      <c r="L322" s="163">
        <f ca="1">FAMILY!$R$70</f>
        <v>0.4201388888888889</v>
      </c>
      <c r="M322" s="164" t="str">
        <f ca="1">INDIRECT("FAMILY!S70")</f>
        <v>ROBINSON CRUSOE (NL)</v>
      </c>
      <c r="N322" s="165">
        <f ca="1">INDIRECT("FAMILY!T70")</f>
        <v>88</v>
      </c>
      <c r="O322" s="58" t="str">
        <f ca="1">FAMILY!$U$70</f>
        <v>01:30</v>
      </c>
      <c r="P322" s="131">
        <f ca="1">DRAMA!$R$70</f>
        <v>0.35416666666666669</v>
      </c>
      <c r="Q322" s="66" t="str">
        <f ca="1">INDIRECT("DRAMA!S70")</f>
        <v>FEW GOOD MEN, A</v>
      </c>
      <c r="R322" s="88">
        <f ca="1">INDIRECT("DRAMA!T70")</f>
        <v>133</v>
      </c>
      <c r="S322" s="58" t="str">
        <f ca="1">DRAMA!$U$70</f>
        <v>02:15</v>
      </c>
    </row>
    <row r="323" spans="2:19" x14ac:dyDescent="0.2">
      <c r="C323" s="65">
        <f>PREMIERE!$S$66</f>
        <v>43791</v>
      </c>
      <c r="D323" s="131">
        <f ca="1">PREMIERE!$R$71</f>
        <v>0.43055555555555564</v>
      </c>
      <c r="E323" s="66" t="str">
        <f ca="1">INDIRECT("PREMIERE!S71")</f>
        <v>GODZILLA: SHIN GODZILLA</v>
      </c>
      <c r="F323" s="88">
        <f ca="1">INDIRECT("PREMIERE!T71")</f>
        <v>116</v>
      </c>
      <c r="G323" s="58" t="str">
        <f ca="1">PREMIERE!$U$71</f>
        <v>02:00</v>
      </c>
      <c r="H323" s="131">
        <f ca="1">ACTION!$R$71</f>
        <v>0.40625</v>
      </c>
      <c r="I323" s="66" t="str">
        <f ca="1">INDIRECT("ACTION!S71")</f>
        <v>NET, THE (1995)</v>
      </c>
      <c r="J323" s="66">
        <f ca="1">INDIRECT("ACTION!T71")</f>
        <v>111</v>
      </c>
      <c r="K323" s="58" t="str">
        <f ca="1">ACTION!$U$71</f>
        <v>01:55</v>
      </c>
      <c r="L323" s="163">
        <f ca="1">FAMILY!$R$71</f>
        <v>0.4826388888888889</v>
      </c>
      <c r="M323" s="164" t="str">
        <f ca="1">INDIRECT("FAMILY!S71")</f>
        <v>TOURIST, THE</v>
      </c>
      <c r="N323" s="165">
        <f ca="1">INDIRECT("FAMILY!T71")</f>
        <v>101</v>
      </c>
      <c r="O323" s="58" t="str">
        <f ca="1">FAMILY!$U$71</f>
        <v>01:45</v>
      </c>
      <c r="P323" s="131">
        <f ca="1">DRAMA!$R$71</f>
        <v>0.44791666666666669</v>
      </c>
      <c r="Q323" s="66" t="str">
        <f ca="1">INDIRECT("DRAMA!S71")</f>
        <v xml:space="preserve">KNIFE THAT KILLED ME, THE </v>
      </c>
      <c r="R323" s="88">
        <f ca="1">INDIRECT("DRAMA!T71")</f>
        <v>101</v>
      </c>
      <c r="S323" s="58" t="str">
        <f ca="1">DRAMA!$U$71</f>
        <v>01:45</v>
      </c>
    </row>
    <row r="324" spans="2:19" x14ac:dyDescent="0.2">
      <c r="C324" s="65">
        <f>PREMIERE!$S$66</f>
        <v>43791</v>
      </c>
      <c r="D324" s="131">
        <f ca="1">PREMIERE!$R$72</f>
        <v>0.51388888888888895</v>
      </c>
      <c r="E324" s="66" t="str">
        <f ca="1">INDIRECT("PREMIERE!S72")</f>
        <v>321 FRANKIE GO BOOM</v>
      </c>
      <c r="F324" s="88">
        <f ca="1">INDIRECT("PREMIERE!T72")</f>
        <v>86</v>
      </c>
      <c r="G324" s="58" t="str">
        <f ca="1">PREMIERE!$U$72</f>
        <v>01:30</v>
      </c>
      <c r="H324" s="131">
        <f ca="1">ACTION!$R$72</f>
        <v>0.4861111111111111</v>
      </c>
      <c r="I324" s="66" t="str">
        <f ca="1">INDIRECT("ACTION!S72")</f>
        <v>CHAPPIE</v>
      </c>
      <c r="J324" s="66">
        <f ca="1">INDIRECT("ACTION!T72")</f>
        <v>116</v>
      </c>
      <c r="K324" s="58" t="str">
        <f ca="1">ACTION!$U$72</f>
        <v>02:00</v>
      </c>
      <c r="L324" s="163">
        <f ca="1">FAMILY!$R$72</f>
        <v>0.55555555555555558</v>
      </c>
      <c r="M324" s="164" t="str">
        <f ca="1">INDIRECT("FAMILY!S72")</f>
        <v xml:space="preserve">PLUISJE </v>
      </c>
      <c r="N324" s="165">
        <f ca="1">INDIRECT("FAMILY!T72")</f>
        <v>83</v>
      </c>
      <c r="O324" s="58" t="str">
        <f ca="1">FAMILY!$U$72</f>
        <v>01:25</v>
      </c>
      <c r="P324" s="131">
        <f ca="1">DRAMA!$R$72</f>
        <v>0.52083333333333337</v>
      </c>
      <c r="Q324" s="66" t="str">
        <f ca="1">INDIRECT("DRAMA!S72")</f>
        <v>ROAD WITHIN, THE</v>
      </c>
      <c r="R324" s="88">
        <f ca="1">INDIRECT("DRAMA!T72")</f>
        <v>97</v>
      </c>
      <c r="S324" s="58" t="str">
        <f ca="1">DRAMA!$U$72</f>
        <v>01:40</v>
      </c>
    </row>
    <row r="325" spans="2:19" x14ac:dyDescent="0.2">
      <c r="C325" s="65">
        <f>PREMIERE!$S$66</f>
        <v>43791</v>
      </c>
      <c r="D325" s="131">
        <f ca="1">PREMIERE!$R$73</f>
        <v>0.57638888888888895</v>
      </c>
      <c r="E325" s="66" t="str">
        <f ca="1">INDIRECT("PREMIERE!S73")</f>
        <v>EXPERIMENTER</v>
      </c>
      <c r="F325" s="88">
        <f ca="1">INDIRECT("PREMIERE!T73")</f>
        <v>96</v>
      </c>
      <c r="G325" s="58" t="str">
        <f ca="1">PREMIERE!$U$73</f>
        <v>01:40</v>
      </c>
      <c r="H325" s="131">
        <f ca="1">ACTION!$R$73</f>
        <v>0.56944444444444442</v>
      </c>
      <c r="I325" s="66" t="str">
        <f ca="1">INDIRECT("ACTION!S73")</f>
        <v>BLUE STREAK</v>
      </c>
      <c r="J325" s="66">
        <f ca="1">INDIRECT("ACTION!T73")</f>
        <v>91</v>
      </c>
      <c r="K325" s="58" t="str">
        <f ca="1">ACTION!$U$73</f>
        <v>01:35</v>
      </c>
      <c r="L325" s="163">
        <f ca="1">FAMILY!$R$73</f>
        <v>0.61458333333333337</v>
      </c>
      <c r="M325" s="164" t="str">
        <f ca="1">INDIRECT("FAMILY!S73")</f>
        <v>SAMBA</v>
      </c>
      <c r="N325" s="165">
        <f ca="1">INDIRECT("FAMILY!T73")</f>
        <v>116</v>
      </c>
      <c r="O325" s="58" t="str">
        <f ca="1">FAMILY!$U$73</f>
        <v>02:00</v>
      </c>
      <c r="P325" s="131">
        <f ca="1">DRAMA!$R$73</f>
        <v>0.59027777777777779</v>
      </c>
      <c r="Q325" s="66" t="str">
        <f ca="1">INDIRECT("DRAMA!S73")</f>
        <v>KID LIKE JAKE, A</v>
      </c>
      <c r="R325" s="88">
        <f ca="1">INDIRECT("DRAMA!T73")</f>
        <v>86</v>
      </c>
      <c r="S325" s="58" t="str">
        <f ca="1">DRAMA!$U$73</f>
        <v>01:30</v>
      </c>
    </row>
    <row r="326" spans="2:19" x14ac:dyDescent="0.2">
      <c r="C326" s="65">
        <f>PREMIERE!$S$66</f>
        <v>43791</v>
      </c>
      <c r="D326" s="131">
        <f ca="1">PREMIERE!$R$74</f>
        <v>0.64583333333333337</v>
      </c>
      <c r="E326" s="66" t="str">
        <f ca="1">INDIRECT("PREMIERE!S74")</f>
        <v>KIN</v>
      </c>
      <c r="F326" s="88">
        <f ca="1">INDIRECT("PREMIERE!T74")</f>
        <v>101</v>
      </c>
      <c r="G326" s="58" t="str">
        <f ca="1">PREMIERE!$U$74</f>
        <v>01:45</v>
      </c>
      <c r="H326" s="131">
        <f ca="1">ACTION!$R$74</f>
        <v>0.63541666666666663</v>
      </c>
      <c r="I326" s="66" t="str">
        <f ca="1">INDIRECT("ACTION!S74")</f>
        <v>WOMAN, THE</v>
      </c>
      <c r="J326" s="66">
        <f ca="1">INDIRECT("ACTION!T74")</f>
        <v>101</v>
      </c>
      <c r="K326" s="58" t="str">
        <f ca="1">ACTION!$U$74</f>
        <v>01:45</v>
      </c>
      <c r="L326" s="163">
        <f ca="1">FAMILY!$R$74</f>
        <v>0.69791666666666674</v>
      </c>
      <c r="M326" s="164" t="str">
        <f ca="1">INDIRECT("FAMILY!S74")</f>
        <v>BOOK CLUB</v>
      </c>
      <c r="N326" s="165">
        <f ca="1">INDIRECT("FAMILY!T74")</f>
        <v>101</v>
      </c>
      <c r="O326" s="58" t="str">
        <f ca="1">FAMILY!$U$74</f>
        <v>01:45</v>
      </c>
      <c r="P326" s="131">
        <f ca="1">DRAMA!$R$74</f>
        <v>0.65277777777777779</v>
      </c>
      <c r="Q326" s="66" t="str">
        <f ca="1">INDIRECT("DRAMA!S74")</f>
        <v>WRECKERS</v>
      </c>
      <c r="R326" s="88">
        <f ca="1">INDIRECT("DRAMA!T74")</f>
        <v>82</v>
      </c>
      <c r="S326" s="58" t="str">
        <f ca="1">DRAMA!$U$74</f>
        <v>01:25</v>
      </c>
    </row>
    <row r="327" spans="2:19" x14ac:dyDescent="0.2">
      <c r="C327" s="65">
        <f>PREMIERE!$S$66</f>
        <v>43791</v>
      </c>
      <c r="D327" s="131">
        <f ca="1">PREMIERE!$R$75</f>
        <v>0.71875</v>
      </c>
      <c r="E327" s="66" t="str">
        <f ca="1">INDIRECT("PREMIERE!S75")</f>
        <v>LADY MACBETH</v>
      </c>
      <c r="F327" s="88">
        <f ca="1">INDIRECT("PREMIERE!T75")</f>
        <v>86</v>
      </c>
      <c r="G327" s="58" t="str">
        <f ca="1">PREMIERE!$U$75</f>
        <v>01:30</v>
      </c>
      <c r="H327" s="131">
        <f ca="1">ACTION!$R$75</f>
        <v>0.70833333333333326</v>
      </c>
      <c r="I327" s="66" t="str">
        <f ca="1">INDIRECT("ACTION!S75")</f>
        <v>SICARIO: DAY OF THE SOLDADO</v>
      </c>
      <c r="J327" s="66">
        <f ca="1">INDIRECT("ACTION!T75")</f>
        <v>118</v>
      </c>
      <c r="K327" s="58" t="str">
        <f ca="1">ACTION!$U$75</f>
        <v>02:00</v>
      </c>
      <c r="L327" s="163">
        <f ca="1">FAMILY!$R$75</f>
        <v>0.77083333333333337</v>
      </c>
      <c r="M327" s="164" t="str">
        <f ca="1">INDIRECT("FAMILY!S75")</f>
        <v>TAD, THE LOST EXPLORER (NL)</v>
      </c>
      <c r="N327" s="165">
        <f ca="1">INDIRECT("FAMILY!T75")</f>
        <v>89</v>
      </c>
      <c r="O327" s="58" t="str">
        <f ca="1">FAMILY!$U$75</f>
        <v>01:30</v>
      </c>
      <c r="P327" s="131">
        <f ca="1">DRAMA!$R$75</f>
        <v>0.71180555555555558</v>
      </c>
      <c r="Q327" s="66" t="str">
        <f ca="1">INDIRECT("DRAMA!S75")</f>
        <v>UNDER THE SKIN</v>
      </c>
      <c r="R327" s="88">
        <f ca="1">INDIRECT("DRAMA!T75")</f>
        <v>104</v>
      </c>
      <c r="S327" s="58" t="str">
        <f ca="1">DRAMA!$U$75</f>
        <v>01:45</v>
      </c>
    </row>
    <row r="328" spans="2:19" x14ac:dyDescent="0.2">
      <c r="C328" s="65">
        <f>PREMIERE!$S$66</f>
        <v>43791</v>
      </c>
      <c r="D328" s="131">
        <f ca="1">PREMIERE!$R$76</f>
        <v>0.78125</v>
      </c>
      <c r="E328" s="66" t="str">
        <f ca="1">INDIRECT("PREMIERE!S76")</f>
        <v>WHAT WILL PEOPLE SAY</v>
      </c>
      <c r="F328" s="88">
        <f ca="1">INDIRECT("PREMIERE!T76")</f>
        <v>103</v>
      </c>
      <c r="G328" s="58" t="str">
        <f ca="1">PREMIERE!$U$76</f>
        <v>01:45</v>
      </c>
      <c r="H328" s="131">
        <f ca="1">ACTION!$R$76</f>
        <v>0.79166666666666663</v>
      </c>
      <c r="I328" s="66" t="str">
        <f ca="1">INDIRECT("ACTION!S76")</f>
        <v>EXORCISM OF EMILY ROSE, THE</v>
      </c>
      <c r="J328" s="66">
        <f ca="1">INDIRECT("ACTION!T76")</f>
        <v>116</v>
      </c>
      <c r="K328" s="58" t="str">
        <f ca="1">ACTION!$U$76</f>
        <v>02:00</v>
      </c>
      <c r="L328" s="188">
        <f>FAMILY!$R$76</f>
        <v>0.83333333333333337</v>
      </c>
      <c r="M328" s="112" t="str">
        <f ca="1">INDIRECT("FAMILY!S76")</f>
        <v>WEDDING RINGER, THE</v>
      </c>
      <c r="N328" s="113">
        <f ca="1">INDIRECT("FAMILY!T76")</f>
        <v>98</v>
      </c>
      <c r="O328" s="58" t="str">
        <f ca="1">FAMILY!$U$76</f>
        <v>01:40</v>
      </c>
      <c r="P328" s="131">
        <f ca="1">DRAMA!$R$76</f>
        <v>0.78472222222222221</v>
      </c>
      <c r="Q328" s="66" t="str">
        <f ca="1">INDIRECT("DRAMA!S76")</f>
        <v>WARM BODIES</v>
      </c>
      <c r="R328" s="88">
        <f ca="1">INDIRECT("DRAMA!T76")</f>
        <v>96</v>
      </c>
      <c r="S328" s="58" t="str">
        <f ca="1">DRAMA!$U$76</f>
        <v>01:40</v>
      </c>
    </row>
    <row r="329" spans="2:19" x14ac:dyDescent="0.2">
      <c r="C329" s="78">
        <f>PREMIERE!$S$66</f>
        <v>43791</v>
      </c>
      <c r="D329" s="133">
        <f>PREMIERE!$R$77</f>
        <v>0.85416666666666663</v>
      </c>
      <c r="E329" s="79" t="str">
        <f ca="1">INDIRECT("PREMIERE!S77")</f>
        <v xml:space="preserve">FISSA </v>
      </c>
      <c r="F329" s="90">
        <f ca="1">INDIRECT("PREMIERE!T77")</f>
        <v>99</v>
      </c>
      <c r="G329" s="58" t="str">
        <f ca="1">PREMIERE!$U$77</f>
        <v>01:40</v>
      </c>
      <c r="H329" s="141">
        <f>ACTION!$R$77</f>
        <v>0.875</v>
      </c>
      <c r="I329" s="102" t="str">
        <f ca="1">INDIRECT("ACTION!S77")</f>
        <v xml:space="preserve">WOLF (NL) (2013) </v>
      </c>
      <c r="J329" s="102">
        <f ca="1">INDIRECT("ACTION!T77")</f>
        <v>118</v>
      </c>
      <c r="K329" s="58" t="str">
        <f ca="1">ACTION!$U$77</f>
        <v>02:00</v>
      </c>
      <c r="L329" s="163">
        <f ca="1">FAMILY!$R$77</f>
        <v>0.90277777777777779</v>
      </c>
      <c r="M329" s="164" t="str">
        <f ca="1">INDIRECT("FAMILY!S77")</f>
        <v xml:space="preserve">THE LEGEND OF LONGWOOD </v>
      </c>
      <c r="N329" s="165">
        <f ca="1">INDIRECT("FAMILY!T77")</f>
        <v>96</v>
      </c>
      <c r="O329" s="58" t="str">
        <f ca="1">FAMILY!$U$77</f>
        <v>01:40</v>
      </c>
      <c r="P329" s="136">
        <f>DRAMA!$R$77</f>
        <v>0.85416666666666663</v>
      </c>
      <c r="Q329" s="122" t="str">
        <f ca="1">INDIRECT("DRAMA!S77")</f>
        <v>BRAM STOKER'S DRACULA</v>
      </c>
      <c r="R329" s="123">
        <f ca="1">INDIRECT("DRAMA!T77")</f>
        <v>123</v>
      </c>
      <c r="S329" s="58" t="str">
        <f ca="1">DRAMA!$U$77</f>
        <v>02:05</v>
      </c>
    </row>
    <row r="330" spans="2:19" x14ac:dyDescent="0.2">
      <c r="C330" s="65">
        <f>PREMIERE!$S$66</f>
        <v>43791</v>
      </c>
      <c r="D330" s="131">
        <f ca="1">PREMIERE!$R$78</f>
        <v>0.92361111111111105</v>
      </c>
      <c r="E330" s="66" t="str">
        <f ca="1">INDIRECT("PREMIERE!S78")</f>
        <v>SEX TAPE (10)</v>
      </c>
      <c r="F330" s="88">
        <f ca="1">INDIRECT("PREMIERE!T78")</f>
        <v>94</v>
      </c>
      <c r="G330" s="58" t="str">
        <f ca="1">PREMIERE!$U$78</f>
        <v>01:35</v>
      </c>
      <c r="H330" s="131">
        <f ca="1">ACTION!$R$78</f>
        <v>0.95833333333333337</v>
      </c>
      <c r="I330" s="66" t="str">
        <f ca="1">INDIRECT("ACTION!S78")</f>
        <v>GODZILLA: SHIN GODZILLA</v>
      </c>
      <c r="J330" s="66">
        <f ca="1">INDIRECT("ACTION!T78")</f>
        <v>116</v>
      </c>
      <c r="K330" s="58" t="str">
        <f ca="1">ACTION!$U$78</f>
        <v>02:00</v>
      </c>
      <c r="L330" s="163">
        <f ca="1">FAMILY!$R$78</f>
        <v>0.97222222222222221</v>
      </c>
      <c r="M330" s="164" t="str">
        <f ca="1">INDIRECT("FAMILY!S78")</f>
        <v>HOT STUFF (1979)</v>
      </c>
      <c r="N330" s="165">
        <f ca="1">INDIRECT("FAMILY!T78")</f>
        <v>88</v>
      </c>
      <c r="O330" s="58" t="str">
        <f ca="1">FAMILY!$U$78</f>
        <v>01:30</v>
      </c>
      <c r="P330" s="131">
        <f ca="1">DRAMA!$R$78</f>
        <v>0.94097222222222221</v>
      </c>
      <c r="Q330" s="66" t="str">
        <f ca="1">INDIRECT("DRAMA!S78")</f>
        <v>BUGSY</v>
      </c>
      <c r="R330" s="88">
        <f ca="1">INDIRECT("DRAMA!T78")</f>
        <v>131</v>
      </c>
      <c r="S330" s="58" t="str">
        <f ca="1">DRAMA!$U$78</f>
        <v>02:15</v>
      </c>
    </row>
    <row r="331" spans="2:19" x14ac:dyDescent="0.2">
      <c r="C331" s="65">
        <f>PREMIERE!$S$66</f>
        <v>43791</v>
      </c>
      <c r="D331" s="131">
        <f ca="1">PREMIERE!$R$79</f>
        <v>0.98958333333333326</v>
      </c>
      <c r="E331" s="66" t="str">
        <f ca="1">INDIRECT("PREMIERE!S79")</f>
        <v xml:space="preserve">EDIE </v>
      </c>
      <c r="F331" s="88">
        <f ca="1">INDIRECT("PREMIERE!T79")</f>
        <v>102</v>
      </c>
      <c r="G331" s="58" t="str">
        <f ca="1">PREMIERE!$U$79</f>
        <v>01:45</v>
      </c>
      <c r="H331" s="131">
        <f ca="1">ACTION!$R$79</f>
        <v>4.1666666666666741E-2</v>
      </c>
      <c r="I331" s="214" t="str">
        <f ca="1">INDIRECT("ACTION!S79")</f>
        <v>EROTIC DESIRE</v>
      </c>
      <c r="J331" s="214">
        <f ca="1">INDIRECT("ACTION!T79")</f>
        <v>118</v>
      </c>
      <c r="K331" s="58" t="str">
        <f ca="1">ACTION!$U$79</f>
        <v>02:00</v>
      </c>
      <c r="L331" s="163">
        <f ca="1">FAMILY!$R$79</f>
        <v>3.4722222222222321E-2</v>
      </c>
      <c r="M331" s="164" t="str">
        <f ca="1">INDIRECT("FAMILY!S79")</f>
        <v>TUVALU</v>
      </c>
      <c r="N331" s="165">
        <f ca="1">INDIRECT("FAMILY!T79")</f>
        <v>88</v>
      </c>
      <c r="O331" s="58" t="str">
        <f ca="1">FAMILY!$U$79</f>
        <v>01:30</v>
      </c>
      <c r="P331" s="131">
        <f ca="1">DRAMA!$R$79</f>
        <v>3.4722222222222321E-2</v>
      </c>
      <c r="Q331" s="66" t="str">
        <f ca="1">INDIRECT("DRAMA!S79")</f>
        <v>AGNUS DEI</v>
      </c>
      <c r="R331" s="88">
        <f ca="1">INDIRECT("DRAMA!T79")</f>
        <v>108</v>
      </c>
      <c r="S331" s="58" t="str">
        <f ca="1">DRAMA!$U$79</f>
        <v>01:50</v>
      </c>
    </row>
    <row r="332" spans="2:19" x14ac:dyDescent="0.2">
      <c r="C332" s="65">
        <f>PREMIERE!$S$66</f>
        <v>43791</v>
      </c>
      <c r="D332" s="131">
        <f ca="1">PREMIERE!$R$80</f>
        <v>6.25E-2</v>
      </c>
      <c r="E332" s="66" t="str">
        <f ca="1">INDIRECT("PREMIERE!S80")</f>
        <v>ASHER</v>
      </c>
      <c r="F332" s="88">
        <f ca="1">INDIRECT("PREMIERE!T80")</f>
        <v>101</v>
      </c>
      <c r="G332" s="58" t="str">
        <f ca="1">PREMIERE!$U$80</f>
        <v>01:45</v>
      </c>
      <c r="H332" s="131">
        <f ca="1">ACTION!$R$80</f>
        <v>0.12500000000000006</v>
      </c>
      <c r="I332" s="214" t="str">
        <f ca="1">INDIRECT("ACTION!S80")</f>
        <v>ONLY 18</v>
      </c>
      <c r="J332" s="214">
        <f ca="1">INDIRECT("ACTION!T80")</f>
        <v>83</v>
      </c>
      <c r="K332" s="58" t="str">
        <f ca="1">ACTION!$U$80</f>
        <v>01:25</v>
      </c>
      <c r="L332" s="163">
        <f ca="1">FAMILY!$R$80</f>
        <v>9.7222222222222321E-2</v>
      </c>
      <c r="M332" s="164" t="str">
        <f ca="1">INDIRECT("FAMILY!S80")</f>
        <v>LUCKY TROUBLE</v>
      </c>
      <c r="N332" s="165">
        <f ca="1">INDIRECT("FAMILY!T80")</f>
        <v>97</v>
      </c>
      <c r="O332" s="58" t="str">
        <f ca="1">FAMILY!$U$80</f>
        <v>01:40</v>
      </c>
      <c r="P332" s="131">
        <f ca="1">DRAMA!$R$80</f>
        <v>0.11111111111111122</v>
      </c>
      <c r="Q332" s="66" t="str">
        <f ca="1">INDIRECT("DRAMA!S80")</f>
        <v>PELLE THE CONQUEROR</v>
      </c>
      <c r="R332" s="88">
        <f ca="1">INDIRECT("DRAMA!T80")</f>
        <v>144</v>
      </c>
      <c r="S332" s="58" t="str">
        <f ca="1">DRAMA!$U$80</f>
        <v>02:25</v>
      </c>
    </row>
    <row r="333" spans="2:19" x14ac:dyDescent="0.2">
      <c r="C333" s="65">
        <f>PREMIERE!$S$66</f>
        <v>43791</v>
      </c>
      <c r="D333" s="131">
        <f ca="1">PREMIERE!$R$81</f>
        <v>0.13541666666666669</v>
      </c>
      <c r="E333" s="66" t="str">
        <f ca="1">INDIRECT("PREMIERE!S81")</f>
        <v>THIS IS YOUR DEATH</v>
      </c>
      <c r="F333" s="88">
        <f ca="1">INDIRECT("PREMIERE!T81")</f>
        <v>101</v>
      </c>
      <c r="G333" s="58" t="str">
        <f ca="1">PREMIERE!$U$81</f>
        <v>01:45</v>
      </c>
      <c r="H333" s="131">
        <f ca="1">ACTION!$R$81</f>
        <v>0.18402777777777785</v>
      </c>
      <c r="I333" s="66" t="str">
        <f ca="1">INDIRECT("ACTION!S81")</f>
        <v>FORCE 10 FROM NAVARONE</v>
      </c>
      <c r="J333" s="66">
        <f ca="1">INDIRECT("ACTION!T81")</f>
        <v>121</v>
      </c>
      <c r="K333" s="58" t="str">
        <f ca="1">ACTION!$U$81</f>
        <v>02:05</v>
      </c>
      <c r="L333" s="163">
        <f ca="1">FAMILY!$R$81</f>
        <v>0.16666666666666674</v>
      </c>
      <c r="M333" s="164" t="str">
        <f ca="1">INDIRECT("FAMILY!S81")</f>
        <v>BIG ASK, THE</v>
      </c>
      <c r="N333" s="165">
        <f ca="1">INDIRECT("FAMILY!T81")</f>
        <v>87</v>
      </c>
      <c r="O333" s="58" t="str">
        <f ca="1">FAMILY!$U$81</f>
        <v>01:30</v>
      </c>
      <c r="P333" s="131">
        <f ca="1">DRAMA!$R$81</f>
        <v>0.21180555555555564</v>
      </c>
      <c r="Q333" s="66" t="str">
        <f ca="1">INDIRECT("DRAMA!S81")</f>
        <v>ARABIAN NIGHTS</v>
      </c>
      <c r="R333" s="88">
        <f ca="1">INDIRECT("DRAMA!T81")</f>
        <v>111</v>
      </c>
      <c r="S333" s="58" t="str">
        <f ca="1">DRAMA!$U$81</f>
        <v>01:55</v>
      </c>
    </row>
    <row r="334" spans="2:19" ht="13.5" thickBot="1" x14ac:dyDescent="0.25">
      <c r="B334" s="73"/>
      <c r="C334" s="71">
        <f>PREMIERE!$S$66</f>
        <v>43791</v>
      </c>
      <c r="D334" s="130">
        <f ca="1">PREMIERE!$R$82</f>
        <v>0.20833333333333337</v>
      </c>
      <c r="E334" s="63" t="str">
        <f ca="1">INDIRECT("PREMIERE!S82")</f>
        <v>HOLLOW CHILD, THE</v>
      </c>
      <c r="F334" s="87">
        <f ca="1">INDIRECT("PREMIERE!T82")</f>
        <v>86</v>
      </c>
      <c r="G334" s="58" t="str">
        <f ca="1">PREMIERE!$U$82</f>
        <v>01:30</v>
      </c>
      <c r="H334" s="130">
        <f ca="1">ACTION!$R$82</f>
        <v>0.27083333333333343</v>
      </c>
      <c r="I334" s="63">
        <f ca="1">INDIRECT("ACTION!S82")</f>
        <v>0</v>
      </c>
      <c r="J334" s="63">
        <f ca="1">INDIRECT("ACTION!T82")</f>
        <v>0</v>
      </c>
      <c r="K334" s="58" t="str">
        <f ca="1">ACTION!$U$82</f>
        <v>00:00</v>
      </c>
      <c r="L334" s="167">
        <f ca="1">FAMILY!$R$82</f>
        <v>0.22916666666666674</v>
      </c>
      <c r="M334" s="168" t="str">
        <f ca="1">INDIRECT("FAMILY!S82")</f>
        <v>RICHARD'S WEDDING</v>
      </c>
      <c r="N334" s="169">
        <f ca="1">INDIRECT("FAMILY!T82")</f>
        <v>86</v>
      </c>
      <c r="O334" s="58" t="str">
        <f ca="1">FAMILY!$U$82</f>
        <v>01:30</v>
      </c>
      <c r="P334" s="130">
        <f ca="1">DRAMA!$R$82</f>
        <v>0.29166666666666674</v>
      </c>
      <c r="Q334" s="63">
        <f ca="1">INDIRECT("DRAMA!S82")</f>
        <v>0</v>
      </c>
      <c r="R334" s="87">
        <f ca="1">INDIRECT("DRAMA!T82")</f>
        <v>0</v>
      </c>
      <c r="S334" s="58" t="str">
        <f ca="1">DRAMA!$U$82</f>
        <v>00:00</v>
      </c>
    </row>
    <row r="335" spans="2:19" x14ac:dyDescent="0.2">
      <c r="B335" s="50" t="s">
        <v>5</v>
      </c>
      <c r="C335" s="76">
        <f>PREMIERE!$W$66</f>
        <v>43792</v>
      </c>
      <c r="D335" s="131">
        <f ca="1">PREMIERE!$V$68</f>
        <v>0.27083333333333331</v>
      </c>
      <c r="E335" s="66">
        <f ca="1">INDIRECT("PREMIERE!W68")</f>
        <v>0</v>
      </c>
      <c r="F335" s="88">
        <f ca="1">INDIRECT("PREMIERE!X68")</f>
        <v>0</v>
      </c>
      <c r="G335" s="58" t="str">
        <f ca="1">PREMIERE!$Y$68</f>
        <v>00:00</v>
      </c>
      <c r="H335" s="131">
        <f ca="1">ACTION!$V$68</f>
        <v>0.27083333333333331</v>
      </c>
      <c r="I335" s="66" t="str">
        <f ca="1">INDIRECT("ACTION!W68")</f>
        <v>KILLING SEASON</v>
      </c>
      <c r="J335" s="66">
        <f ca="1">INDIRECT("ACTION!X68")</f>
        <v>88</v>
      </c>
      <c r="K335" s="58" t="str">
        <f ca="1">ACTION!$Y$68</f>
        <v>01:30</v>
      </c>
      <c r="L335" s="163">
        <f ca="1">FAMILY!$V$68</f>
        <v>0.2916666666666668</v>
      </c>
      <c r="M335" s="164" t="str">
        <f ca="1">INDIRECT("FAMILY!W68")</f>
        <v xml:space="preserve">KLARA EN DE GEKKE KOEIEN </v>
      </c>
      <c r="N335" s="165">
        <f ca="1">INDIRECT("FAMILY!X68")</f>
        <v>66</v>
      </c>
      <c r="O335" s="58" t="str">
        <f ca="1">FAMILY!$Y$68</f>
        <v>01:10</v>
      </c>
      <c r="P335" s="131">
        <f ca="1">DRAMA!$V$68</f>
        <v>0.29166666666666663</v>
      </c>
      <c r="Q335" s="66">
        <f ca="1">INDIRECT("DRAMA!W68")</f>
        <v>0</v>
      </c>
      <c r="R335" s="88">
        <f ca="1">INDIRECT("DRAMA!X68")</f>
        <v>0</v>
      </c>
      <c r="S335" s="58" t="str">
        <f ca="1">DRAMA!$Y$68</f>
        <v>00:00</v>
      </c>
    </row>
    <row r="336" spans="2:19" x14ac:dyDescent="0.2">
      <c r="C336" s="76">
        <f>PREMIERE!$W$66</f>
        <v>43792</v>
      </c>
      <c r="D336" s="131">
        <f ca="1">PREMIERE!$V$69</f>
        <v>0.27083333333333331</v>
      </c>
      <c r="E336" s="66" t="str">
        <f ca="1">INDIRECT("PREMIERE!W69")</f>
        <v>INSIDE LLEWYN DAVIS</v>
      </c>
      <c r="F336" s="88">
        <f ca="1">INDIRECT("PREMIERE!X69")</f>
        <v>101</v>
      </c>
      <c r="G336" s="58" t="str">
        <f ca="1">PREMIERE!$Y$69</f>
        <v>01:45</v>
      </c>
      <c r="H336" s="131">
        <f ca="1">ACTION!$V$69</f>
        <v>0.33333333333333331</v>
      </c>
      <c r="I336" s="66" t="str">
        <f ca="1">INDIRECT("ACTION!W69")</f>
        <v>TEKKEN</v>
      </c>
      <c r="J336" s="66">
        <f ca="1">INDIRECT("ACTION!X69")</f>
        <v>88</v>
      </c>
      <c r="K336" s="58" t="str">
        <f ca="1">ACTION!$Y$69</f>
        <v>01:30</v>
      </c>
      <c r="L336" s="163">
        <f ca="1">FAMILY!$V$69</f>
        <v>0.3402777777777779</v>
      </c>
      <c r="M336" s="164" t="str">
        <f ca="1">INDIRECT("FAMILY!W69")</f>
        <v xml:space="preserve">CASPER &amp; EMMA, BESTE VRIENDJES </v>
      </c>
      <c r="N336" s="165">
        <f ca="1">INDIRECT("FAMILY!X69")</f>
        <v>79</v>
      </c>
      <c r="O336" s="58" t="str">
        <f ca="1">FAMILY!$Y$69</f>
        <v>01:20</v>
      </c>
      <c r="P336" s="131">
        <f ca="1">DRAMA!$V$69</f>
        <v>0.29166666666666663</v>
      </c>
      <c r="Q336" s="66">
        <f ca="1">INDIRECT("DRAMA!W69")</f>
        <v>0</v>
      </c>
      <c r="R336" s="88">
        <f ca="1">INDIRECT("DRAMA!X69")</f>
        <v>0</v>
      </c>
      <c r="S336" s="58" t="str">
        <f ca="1">DRAMA!$Y$69</f>
        <v>00:00</v>
      </c>
    </row>
    <row r="337" spans="2:19" x14ac:dyDescent="0.2">
      <c r="C337" s="76">
        <f>PREMIERE!$W$66</f>
        <v>43792</v>
      </c>
      <c r="D337" s="131">
        <f ca="1">PREMIERE!$V$70</f>
        <v>0.34375</v>
      </c>
      <c r="E337" s="66" t="str">
        <f ca="1">INDIRECT("PREMIERE!W70")</f>
        <v>SAMBA</v>
      </c>
      <c r="F337" s="88">
        <f ca="1">INDIRECT("PREMIERE!X70")</f>
        <v>116</v>
      </c>
      <c r="G337" s="58" t="str">
        <f ca="1">PREMIERE!$Y$70</f>
        <v>02:00</v>
      </c>
      <c r="H337" s="131">
        <f ca="1">ACTION!$V$70</f>
        <v>0.39583333333333331</v>
      </c>
      <c r="I337" s="66" t="str">
        <f ca="1">INDIRECT("ACTION!W70")</f>
        <v>POUND OF FLESH</v>
      </c>
      <c r="J337" s="66">
        <f ca="1">INDIRECT("ACTION!X70")</f>
        <v>101</v>
      </c>
      <c r="K337" s="58" t="str">
        <f ca="1">ACTION!$Y$70</f>
        <v>01:45</v>
      </c>
      <c r="L337" s="163">
        <f ca="1">FAMILY!$V$70</f>
        <v>0.39583333333333343</v>
      </c>
      <c r="M337" s="164" t="str">
        <f ca="1">INDIRECT("FAMILY!W70")</f>
        <v xml:space="preserve">UILENBAL (NL) </v>
      </c>
      <c r="N337" s="165">
        <f ca="1">INDIRECT("FAMILY!X70")</f>
        <v>81</v>
      </c>
      <c r="O337" s="58" t="str">
        <f ca="1">FAMILY!$Y$70</f>
        <v>01:25</v>
      </c>
      <c r="P337" s="131">
        <f ca="1">DRAMA!$V$70</f>
        <v>0.29166666666666663</v>
      </c>
      <c r="Q337" s="66" t="str">
        <f ca="1">INDIRECT("DRAMA!W70")</f>
        <v>PLACE, THE</v>
      </c>
      <c r="R337" s="88">
        <f ca="1">INDIRECT("DRAMA!X70")</f>
        <v>102</v>
      </c>
      <c r="S337" s="58" t="str">
        <f ca="1">DRAMA!$Y$70</f>
        <v>01:45</v>
      </c>
    </row>
    <row r="338" spans="2:19" x14ac:dyDescent="0.2">
      <c r="C338" s="76">
        <f>PREMIERE!$W$66</f>
        <v>43792</v>
      </c>
      <c r="D338" s="131">
        <f ca="1">PREMIERE!$V$71</f>
        <v>0.42708333333333331</v>
      </c>
      <c r="E338" s="66" t="str">
        <f ca="1">INDIRECT("PREMIERE!W71")</f>
        <v>UPSIDE DOWN</v>
      </c>
      <c r="F338" s="88">
        <f ca="1">INDIRECT("PREMIERE!X71")</f>
        <v>106</v>
      </c>
      <c r="G338" s="58" t="str">
        <f ca="1">PREMIERE!$Y$71</f>
        <v>01:50</v>
      </c>
      <c r="H338" s="131">
        <f ca="1">ACTION!$V$71</f>
        <v>0.46875</v>
      </c>
      <c r="I338" s="66" t="str">
        <f ca="1">INDIRECT("ACTION!W71")</f>
        <v>IN THE LINE OF FIRE</v>
      </c>
      <c r="J338" s="66">
        <f ca="1">INDIRECT("ACTION!X71")</f>
        <v>124</v>
      </c>
      <c r="K338" s="58" t="str">
        <f ca="1">ACTION!$Y$71</f>
        <v>02:05</v>
      </c>
      <c r="L338" s="163">
        <f ca="1">FAMILY!$V$71</f>
        <v>0.45486111111111122</v>
      </c>
      <c r="M338" s="164" t="str">
        <f ca="1">INDIRECT("FAMILY!W71")</f>
        <v xml:space="preserve">BIBI &amp; TINA 1 </v>
      </c>
      <c r="N338" s="165">
        <f ca="1">INDIRECT("FAMILY!X71")</f>
        <v>101</v>
      </c>
      <c r="O338" s="58" t="str">
        <f ca="1">FAMILY!$Y$71</f>
        <v>01:45</v>
      </c>
      <c r="P338" s="131">
        <f ca="1">DRAMA!$V$71</f>
        <v>0.36458333333333331</v>
      </c>
      <c r="Q338" s="66" t="str">
        <f ca="1">INDIRECT("DRAMA!W71")</f>
        <v>ON CHESIL BEACH</v>
      </c>
      <c r="R338" s="88">
        <f ca="1">INDIRECT("DRAMA!X71")</f>
        <v>106</v>
      </c>
      <c r="S338" s="58" t="str">
        <f ca="1">DRAMA!$Y$71</f>
        <v>01:50</v>
      </c>
    </row>
    <row r="339" spans="2:19" x14ac:dyDescent="0.2">
      <c r="C339" s="76">
        <f>PREMIERE!$W$66</f>
        <v>43792</v>
      </c>
      <c r="D339" s="131">
        <f ca="1">PREMIERE!$V$72</f>
        <v>0.50347222222222221</v>
      </c>
      <c r="E339" s="66" t="str">
        <f ca="1">INDIRECT("PREMIERE!W72")</f>
        <v>ABANDONED</v>
      </c>
      <c r="F339" s="88">
        <f ca="1">INDIRECT("PREMIERE!X72")</f>
        <v>83</v>
      </c>
      <c r="G339" s="58" t="str">
        <f ca="1">PREMIERE!$Y$72</f>
        <v>01:25</v>
      </c>
      <c r="H339" s="131">
        <f ca="1">ACTION!$V$72</f>
        <v>0.55555555555555558</v>
      </c>
      <c r="I339" s="66" t="str">
        <f ca="1">INDIRECT("ACTION!W72")</f>
        <v xml:space="preserve">HOMIES (NL) </v>
      </c>
      <c r="J339" s="66">
        <f ca="1">INDIRECT("ACTION!X72")</f>
        <v>97</v>
      </c>
      <c r="K339" s="58" t="str">
        <f ca="1">ACTION!$Y$72</f>
        <v>01:40</v>
      </c>
      <c r="L339" s="163">
        <f ca="1">FAMILY!$V$72</f>
        <v>0.5277777777777779</v>
      </c>
      <c r="M339" s="164" t="str">
        <f ca="1">INDIRECT("FAMILY!W72")</f>
        <v>MY BEST FRIEND'S WEDDING (1997)</v>
      </c>
      <c r="N339" s="165">
        <f ca="1">INDIRECT("FAMILY!X72")</f>
        <v>101</v>
      </c>
      <c r="O339" s="58" t="str">
        <f ca="1">FAMILY!$Y$72</f>
        <v>01:45</v>
      </c>
      <c r="P339" s="131">
        <f ca="1">DRAMA!$V$72</f>
        <v>0.44097222222222221</v>
      </c>
      <c r="Q339" s="66" t="str">
        <f ca="1">INDIRECT("DRAMA!W72")</f>
        <v>WOLF</v>
      </c>
      <c r="R339" s="88">
        <f ca="1">INDIRECT("DRAMA!X72")</f>
        <v>121</v>
      </c>
      <c r="S339" s="58" t="str">
        <f ca="1">DRAMA!$Y$72</f>
        <v>02:05</v>
      </c>
    </row>
    <row r="340" spans="2:19" x14ac:dyDescent="0.2">
      <c r="C340" s="76">
        <f>PREMIERE!$W$66</f>
        <v>43792</v>
      </c>
      <c r="D340" s="131">
        <f ca="1">PREMIERE!$V$73</f>
        <v>0.5625</v>
      </c>
      <c r="E340" s="66" t="str">
        <f ca="1">INDIRECT("PREMIERE!W73")</f>
        <v>SIMPLE FAVOR, A</v>
      </c>
      <c r="F340" s="88">
        <f ca="1">INDIRECT("PREMIERE!X73")</f>
        <v>113</v>
      </c>
      <c r="G340" s="58" t="str">
        <f ca="1">PREMIERE!$Y$73</f>
        <v>01:55</v>
      </c>
      <c r="H340" s="131">
        <f ca="1">ACTION!$V$73</f>
        <v>0.625</v>
      </c>
      <c r="I340" s="66" t="str">
        <f ca="1">INDIRECT("ACTION!W73")</f>
        <v>MACHINE, THE (KEW)</v>
      </c>
      <c r="J340" s="66">
        <f ca="1">INDIRECT("ACTION!X73")</f>
        <v>87</v>
      </c>
      <c r="K340" s="58" t="str">
        <f ca="1">ACTION!$Y$73</f>
        <v>01:30</v>
      </c>
      <c r="L340" s="163">
        <f ca="1">FAMILY!$V$73</f>
        <v>0.60069444444444453</v>
      </c>
      <c r="M340" s="164" t="str">
        <f ca="1">INDIRECT("FAMILY!W73")</f>
        <v>PIXELS</v>
      </c>
      <c r="N340" s="165">
        <f ca="1">INDIRECT("FAMILY!X73")</f>
        <v>102</v>
      </c>
      <c r="O340" s="58" t="str">
        <f ca="1">FAMILY!$Y$73</f>
        <v>01:45</v>
      </c>
      <c r="P340" s="131">
        <f ca="1">DRAMA!$V$73</f>
        <v>0.52777777777777779</v>
      </c>
      <c r="Q340" s="66" t="str">
        <f ca="1">INDIRECT("DRAMA!W73")</f>
        <v>WHAT WILL PEOPLE SAY</v>
      </c>
      <c r="R340" s="88">
        <f ca="1">INDIRECT("DRAMA!X73")</f>
        <v>103</v>
      </c>
      <c r="S340" s="58" t="str">
        <f ca="1">DRAMA!$Y$73</f>
        <v>01:45</v>
      </c>
    </row>
    <row r="341" spans="2:19" x14ac:dyDescent="0.2">
      <c r="C341" s="76">
        <f>PREMIERE!$W$66</f>
        <v>43792</v>
      </c>
      <c r="D341" s="131">
        <f ca="1">PREMIERE!$V$74</f>
        <v>0.64236111111111116</v>
      </c>
      <c r="E341" s="66" t="str">
        <f ca="1">INDIRECT("PREMIERE!W74")</f>
        <v>RENEGADES</v>
      </c>
      <c r="F341" s="88">
        <f ca="1">INDIRECT("PREMIERE!X74")</f>
        <v>102</v>
      </c>
      <c r="G341" s="58" t="str">
        <f ca="1">PREMIERE!$Y$74</f>
        <v>01:45</v>
      </c>
      <c r="H341" s="131">
        <f ca="1">ACTION!$V$74</f>
        <v>0.6875</v>
      </c>
      <c r="I341" s="66" t="str">
        <f ca="1">INDIRECT("ACTION!W74")</f>
        <v>ATLANTIS DOWN</v>
      </c>
      <c r="J341" s="66">
        <f ca="1">INDIRECT("ACTION!X74")</f>
        <v>86</v>
      </c>
      <c r="K341" s="58" t="str">
        <f ca="1">ACTION!$Y$74</f>
        <v>01:30</v>
      </c>
      <c r="L341" s="163">
        <f ca="1">FAMILY!$V$74</f>
        <v>0.67361111111111116</v>
      </c>
      <c r="M341" s="164" t="str">
        <f ca="1">INDIRECT("FAMILY!W74")</f>
        <v>TOURIST, THE</v>
      </c>
      <c r="N341" s="165">
        <f ca="1">INDIRECT("FAMILY!X74")</f>
        <v>101</v>
      </c>
      <c r="O341" s="58" t="str">
        <f ca="1">FAMILY!$Y$74</f>
        <v>01:45</v>
      </c>
      <c r="P341" s="131">
        <f ca="1">DRAMA!$V$74</f>
        <v>0.60069444444444442</v>
      </c>
      <c r="Q341" s="66" t="str">
        <f ca="1">INDIRECT("DRAMA!W74")</f>
        <v>LES GARDIENNES</v>
      </c>
      <c r="R341" s="88">
        <f ca="1">INDIRECT("DRAMA!X74")</f>
        <v>131</v>
      </c>
      <c r="S341" s="58" t="str">
        <f ca="1">DRAMA!$Y$74</f>
        <v>02:15</v>
      </c>
    </row>
    <row r="342" spans="2:19" x14ac:dyDescent="0.2">
      <c r="C342" s="76">
        <f>PREMIERE!$W$66</f>
        <v>43792</v>
      </c>
      <c r="D342" s="131">
        <f ca="1">PREMIERE!$V$75</f>
        <v>0.71527777777777779</v>
      </c>
      <c r="E342" s="66" t="str">
        <f ca="1">INDIRECT("PREMIERE!W75")</f>
        <v>BETTER LIFE, A</v>
      </c>
      <c r="F342" s="88">
        <f ca="1">INDIRECT("PREMIERE!X75")</f>
        <v>94</v>
      </c>
      <c r="G342" s="58" t="str">
        <f ca="1">PREMIERE!$Y$75</f>
        <v>01:35</v>
      </c>
      <c r="H342" s="131">
        <f ca="1">ACTION!$V$75</f>
        <v>0.75</v>
      </c>
      <c r="I342" s="66" t="str">
        <f ca="1">INDIRECT("ACTION!W75")</f>
        <v>EVERLY</v>
      </c>
      <c r="J342" s="66">
        <f ca="1">INDIRECT("ACTION!X75")</f>
        <v>89</v>
      </c>
      <c r="K342" s="58" t="str">
        <f ca="1">ACTION!$Y$75</f>
        <v>01:30</v>
      </c>
      <c r="L342" s="163">
        <f ca="1">FAMILY!$V$75</f>
        <v>0.74652777777777779</v>
      </c>
      <c r="M342" s="164" t="str">
        <f ca="1">INDIRECT("FAMILY!W75")</f>
        <v>WHAT WOMEN WANT</v>
      </c>
      <c r="N342" s="165">
        <f ca="1">INDIRECT("FAMILY!X75")</f>
        <v>122</v>
      </c>
      <c r="O342" s="58" t="str">
        <f ca="1">FAMILY!$Y$75</f>
        <v>02:05</v>
      </c>
      <c r="P342" s="131">
        <f ca="1">DRAMA!$V$75</f>
        <v>0.69444444444444442</v>
      </c>
      <c r="Q342" s="66" t="str">
        <f ca="1">INDIRECT("DRAMA!W75")</f>
        <v>TALE OF LOVE AND DARKNESS, A</v>
      </c>
      <c r="R342" s="88">
        <f ca="1">INDIRECT("DRAMA!X75")</f>
        <v>96</v>
      </c>
      <c r="S342" s="58" t="str">
        <f ca="1">DRAMA!$Y$75</f>
        <v>01:40</v>
      </c>
    </row>
    <row r="343" spans="2:19" x14ac:dyDescent="0.2">
      <c r="C343" s="76">
        <f>PREMIERE!$W$66</f>
        <v>43792</v>
      </c>
      <c r="D343" s="131">
        <f ca="1">PREMIERE!$V$76</f>
        <v>0.78125</v>
      </c>
      <c r="E343" s="66" t="str">
        <f ca="1">INDIRECT("PREMIERE!W76")</f>
        <v>BOOK CLUB</v>
      </c>
      <c r="F343" s="88">
        <f ca="1">INDIRECT("PREMIERE!X76")</f>
        <v>101</v>
      </c>
      <c r="G343" s="58" t="str">
        <f ca="1">PREMIERE!$Y$76</f>
        <v>01:45</v>
      </c>
      <c r="H343" s="131">
        <f ca="1">ACTION!$V$76</f>
        <v>0.8125</v>
      </c>
      <c r="I343" s="66" t="str">
        <f ca="1">INDIRECT("ACTION!W76")</f>
        <v>HEIST</v>
      </c>
      <c r="J343" s="66">
        <f ca="1">INDIRECT("ACTION!X76")</f>
        <v>89</v>
      </c>
      <c r="K343" s="58" t="str">
        <f ca="1">ACTION!$Y$76</f>
        <v>01:30</v>
      </c>
      <c r="L343" s="188">
        <f>FAMILY!$V$76</f>
        <v>0.83333333333333337</v>
      </c>
      <c r="M343" s="112" t="str">
        <f ca="1">INDIRECT("FAMILY!W76")</f>
        <v xml:space="preserve">HALLO BUNGALOW </v>
      </c>
      <c r="N343" s="113">
        <f ca="1">INDIRECT("FAMILY!X76")</f>
        <v>92</v>
      </c>
      <c r="O343" s="58" t="str">
        <f ca="1">FAMILY!$Y$76</f>
        <v>01:35</v>
      </c>
      <c r="P343" s="131">
        <f ca="1">DRAMA!$V$76</f>
        <v>0.76388888888888884</v>
      </c>
      <c r="Q343" s="66" t="str">
        <f ca="1">INDIRECT("DRAMA!W76")</f>
        <v>BEST OFFER, THE</v>
      </c>
      <c r="R343" s="88">
        <f ca="1">INDIRECT("DRAMA!X76")</f>
        <v>126</v>
      </c>
      <c r="S343" s="58" t="str">
        <f ca="1">DRAMA!$Y$76</f>
        <v>02:10</v>
      </c>
    </row>
    <row r="344" spans="2:19" x14ac:dyDescent="0.2">
      <c r="C344" s="80">
        <f>PREMIERE!$W$66</f>
        <v>43792</v>
      </c>
      <c r="D344" s="133">
        <f>PREMIERE!$V$77</f>
        <v>0.85416666666666663</v>
      </c>
      <c r="E344" s="79" t="str">
        <f ca="1">INDIRECT("PREMIERE!W77")</f>
        <v>OFFICE UPRISING (21)</v>
      </c>
      <c r="F344" s="90">
        <f ca="1">INDIRECT("PREMIERE!X77")</f>
        <v>92</v>
      </c>
      <c r="G344" s="58" t="str">
        <f ca="1">PREMIERE!$Y$77</f>
        <v>01:35</v>
      </c>
      <c r="H344" s="141">
        <f>ACTION!$V$77</f>
        <v>0.875</v>
      </c>
      <c r="I344" s="102" t="str">
        <f ca="1">INDIRECT("ACTION!W77")</f>
        <v>ASHER</v>
      </c>
      <c r="J344" s="102">
        <f ca="1">INDIRECT("ACTION!X77")</f>
        <v>101</v>
      </c>
      <c r="K344" s="58" t="str">
        <f ca="1">ACTION!$Y$77</f>
        <v>01:45</v>
      </c>
      <c r="L344" s="163">
        <f ca="1">FAMILY!$V$77</f>
        <v>0.89930555555555558</v>
      </c>
      <c r="M344" s="164" t="str">
        <f ca="1">INDIRECT("FAMILY!W77")</f>
        <v>CABLE GUY, THE</v>
      </c>
      <c r="N344" s="165">
        <f ca="1">INDIRECT("FAMILY!X77")</f>
        <v>92</v>
      </c>
      <c r="O344" s="58" t="str">
        <f ca="1">FAMILY!$Y$77</f>
        <v>01:35</v>
      </c>
      <c r="P344" s="136">
        <f>DRAMA!$V$77</f>
        <v>0.85416666666666663</v>
      </c>
      <c r="Q344" s="122" t="str">
        <f ca="1">INDIRECT("DRAMA!W77")</f>
        <v>LES MISERABLES (1998)</v>
      </c>
      <c r="R344" s="123">
        <f ca="1">INDIRECT("DRAMA!X77")</f>
        <v>129</v>
      </c>
      <c r="S344" s="58" t="str">
        <f ca="1">DRAMA!$Y$77</f>
        <v>02:10</v>
      </c>
    </row>
    <row r="345" spans="2:19" x14ac:dyDescent="0.2">
      <c r="C345" s="76">
        <f>PREMIERE!$W$66</f>
        <v>43792</v>
      </c>
      <c r="D345" s="131">
        <f ca="1">PREMIERE!$V$78</f>
        <v>0.92013888888888884</v>
      </c>
      <c r="E345" s="66" t="str">
        <f ca="1">INDIRECT("PREMIERE!W78")</f>
        <v>BLUE IGUANA</v>
      </c>
      <c r="F345" s="88">
        <f ca="1">INDIRECT("PREMIERE!X78")</f>
        <v>97</v>
      </c>
      <c r="G345" s="58" t="str">
        <f ca="1">PREMIERE!$Y$78</f>
        <v>01:40</v>
      </c>
      <c r="H345" s="131">
        <f ca="1">ACTION!$V$78</f>
        <v>0.94791666666666663</v>
      </c>
      <c r="I345" s="66" t="str">
        <f ca="1">INDIRECT("ACTION!W78")</f>
        <v>WHAT KEEPS YOU ALIVE</v>
      </c>
      <c r="J345" s="66">
        <f ca="1">INDIRECT("ACTION!X78")</f>
        <v>96</v>
      </c>
      <c r="K345" s="58" t="str">
        <f ca="1">ACTION!$Y$78</f>
        <v>01:40</v>
      </c>
      <c r="L345" s="163">
        <f ca="1">FAMILY!$V$78</f>
        <v>0.96527777777777779</v>
      </c>
      <c r="M345" s="164" t="str">
        <f ca="1">INDIRECT("FAMILY!W78")</f>
        <v>SEX TAPE (10)</v>
      </c>
      <c r="N345" s="165">
        <f ca="1">INDIRECT("FAMILY!X78")</f>
        <v>94</v>
      </c>
      <c r="O345" s="58" t="str">
        <f ca="1">FAMILY!$Y$78</f>
        <v>01:35</v>
      </c>
      <c r="P345" s="131">
        <f ca="1">DRAMA!$V$78</f>
        <v>0.94444444444444442</v>
      </c>
      <c r="Q345" s="66" t="str">
        <f ca="1">INDIRECT("DRAMA!W78")</f>
        <v>SERPICO</v>
      </c>
      <c r="R345" s="88">
        <f ca="1">INDIRECT("DRAMA!X78")</f>
        <v>126</v>
      </c>
      <c r="S345" s="58" t="str">
        <f ca="1">DRAMA!$Y$78</f>
        <v>02:10</v>
      </c>
    </row>
    <row r="346" spans="2:19" x14ac:dyDescent="0.2">
      <c r="C346" s="76">
        <f>PREMIERE!$W$66</f>
        <v>43792</v>
      </c>
      <c r="D346" s="131">
        <f ca="1">PREMIERE!$V$79</f>
        <v>0.98958333333333326</v>
      </c>
      <c r="E346" s="66" t="str">
        <f ca="1">INDIRECT("PREMIERE!W79")</f>
        <v xml:space="preserve">WOLF (NL) (2013) </v>
      </c>
      <c r="F346" s="88">
        <f ca="1">INDIRECT("PREMIERE!X79")</f>
        <v>118</v>
      </c>
      <c r="G346" s="58" t="str">
        <f ca="1">PREMIERE!$Y$79</f>
        <v>02:00</v>
      </c>
      <c r="H346" s="131">
        <f ca="1">ACTION!$V$79</f>
        <v>1.736111111111116E-2</v>
      </c>
      <c r="I346" s="214" t="str">
        <f ca="1">INDIRECT("ACTION!W79")</f>
        <v>GROUP SEX ADDICTS</v>
      </c>
      <c r="J346" s="214">
        <f ca="1">INDIRECT("ACTION!X79")</f>
        <v>136</v>
      </c>
      <c r="K346" s="58" t="str">
        <f ca="1">ACTION!$Y$79</f>
        <v>02:20</v>
      </c>
      <c r="L346" s="163">
        <f ca="1">FAMILY!$V$79</f>
        <v>3.125E-2</v>
      </c>
      <c r="M346" s="164" t="str">
        <f ca="1">INDIRECT("FAMILY!W79")</f>
        <v>10 RULES FOR FALLING IN LOVE</v>
      </c>
      <c r="N346" s="165">
        <f ca="1">INDIRECT("FAMILY!X79")</f>
        <v>93</v>
      </c>
      <c r="O346" s="58" t="str">
        <f ca="1">FAMILY!$Y$79</f>
        <v>01:35</v>
      </c>
      <c r="P346" s="131">
        <f ca="1">DRAMA!$V$79</f>
        <v>3.4722222222222099E-2</v>
      </c>
      <c r="Q346" s="66" t="str">
        <f ca="1">INDIRECT("DRAMA!W79")</f>
        <v>CAPTAIN PHILLIPS</v>
      </c>
      <c r="R346" s="88">
        <f ca="1">INDIRECT("DRAMA!X79")</f>
        <v>129</v>
      </c>
      <c r="S346" s="58" t="str">
        <f ca="1">DRAMA!$Y$79</f>
        <v>02:10</v>
      </c>
    </row>
    <row r="347" spans="2:19" x14ac:dyDescent="0.2">
      <c r="C347" s="76">
        <f>PREMIERE!$W$66</f>
        <v>43792</v>
      </c>
      <c r="D347" s="131">
        <f ca="1">PREMIERE!$V$80</f>
        <v>7.2916666666666519E-2</v>
      </c>
      <c r="E347" s="66" t="str">
        <f ca="1">INDIRECT("PREMIERE!W80")</f>
        <v>PERFECT GUY, THE</v>
      </c>
      <c r="F347" s="88">
        <f ca="1">INDIRECT("PREMIERE!X80")</f>
        <v>96</v>
      </c>
      <c r="G347" s="58" t="str">
        <f ca="1">PREMIERE!$Y$80</f>
        <v>01:40</v>
      </c>
      <c r="H347" s="131">
        <f ca="1">ACTION!$V$80</f>
        <v>0.11458333333333338</v>
      </c>
      <c r="I347" s="214" t="str">
        <f ca="1">INDIRECT("ACTION!W80")</f>
        <v>SEX OVERDOSE</v>
      </c>
      <c r="J347" s="214">
        <f ca="1">INDIRECT("ACTION!X80")</f>
        <v>104</v>
      </c>
      <c r="K347" s="58" t="str">
        <f ca="1">ACTION!$Y$80</f>
        <v>01:45</v>
      </c>
      <c r="L347" s="163">
        <f ca="1">FAMILY!$V$80</f>
        <v>9.7222222222222224E-2</v>
      </c>
      <c r="M347" s="164" t="str">
        <f ca="1">INDIRECT("FAMILY!W80")</f>
        <v xml:space="preserve">HARTENSTRAAT </v>
      </c>
      <c r="N347" s="165">
        <f ca="1">INDIRECT("FAMILY!X80")</f>
        <v>86</v>
      </c>
      <c r="O347" s="58" t="str">
        <f ca="1">FAMILY!$Y$80</f>
        <v>01:30</v>
      </c>
      <c r="P347" s="131">
        <f ca="1">DRAMA!$V$80</f>
        <v>0.12499999999999988</v>
      </c>
      <c r="Q347" s="66" t="str">
        <f ca="1">INDIRECT("DRAMA!W80")</f>
        <v>UN AMOUR IMPOSSIBLE</v>
      </c>
      <c r="R347" s="88">
        <f ca="1">INDIRECT("DRAMA!X80")</f>
        <v>131</v>
      </c>
      <c r="S347" s="58" t="str">
        <f ca="1">DRAMA!$Y$80</f>
        <v>02:15</v>
      </c>
    </row>
    <row r="348" spans="2:19" x14ac:dyDescent="0.2">
      <c r="C348" s="76">
        <f>PREMIERE!$W$66</f>
        <v>43792</v>
      </c>
      <c r="D348" s="131">
        <f ca="1">PREMIERE!$V$81</f>
        <v>0.14236111111111094</v>
      </c>
      <c r="E348" s="66" t="str">
        <f ca="1">INDIRECT("PREMIERE!W81")</f>
        <v>IDEAL HOME</v>
      </c>
      <c r="F348" s="88">
        <f ca="1">INDIRECT("PREMIERE!X81")</f>
        <v>88</v>
      </c>
      <c r="G348" s="58" t="str">
        <f ca="1">PREMIERE!$Y$81</f>
        <v>01:30</v>
      </c>
      <c r="H348" s="131">
        <f ca="1">ACTION!$V$81</f>
        <v>0.18750000000000006</v>
      </c>
      <c r="I348" s="66" t="str">
        <f ca="1">INDIRECT("ACTION!W81")</f>
        <v>WIND AND THE LION, THE</v>
      </c>
      <c r="J348" s="66">
        <f ca="1">INDIRECT("ACTION!X81")</f>
        <v>116</v>
      </c>
      <c r="K348" s="58" t="str">
        <f ca="1">ACTION!$Y$81</f>
        <v>02:00</v>
      </c>
      <c r="L348" s="163">
        <f ca="1">FAMILY!$V$81</f>
        <v>0.15972222222222221</v>
      </c>
      <c r="M348" s="164" t="str">
        <f ca="1">INDIRECT("FAMILY!W81")</f>
        <v>CHEAP DETECTIVE, THE</v>
      </c>
      <c r="N348" s="165">
        <f ca="1">INDIRECT("FAMILY!X81")</f>
        <v>89</v>
      </c>
      <c r="O348" s="58" t="str">
        <f ca="1">FAMILY!$Y$81</f>
        <v>01:30</v>
      </c>
      <c r="P348" s="131">
        <f ca="1">DRAMA!$V$81</f>
        <v>0.21874999999999989</v>
      </c>
      <c r="Q348" s="66" t="str">
        <f ca="1">INDIRECT("DRAMA!W81")</f>
        <v>WILDLIFE</v>
      </c>
      <c r="R348" s="88">
        <f ca="1">INDIRECT("DRAMA!X81")</f>
        <v>101</v>
      </c>
      <c r="S348" s="58" t="str">
        <f ca="1">DRAMA!$Y$81</f>
        <v>01:45</v>
      </c>
    </row>
    <row r="349" spans="2:19" ht="13.5" thickBot="1" x14ac:dyDescent="0.25">
      <c r="B349" s="70"/>
      <c r="C349" s="74">
        <f>PREMIERE!$W$66</f>
        <v>43792</v>
      </c>
      <c r="D349" s="130">
        <f ca="1">PREMIERE!$V$82</f>
        <v>0.20486111111111094</v>
      </c>
      <c r="E349" s="63" t="str">
        <f ca="1">INDIRECT("PREMIERE!W82")</f>
        <v>JANE GOT A GUN</v>
      </c>
      <c r="F349" s="87">
        <f ca="1">INDIRECT("PREMIERE!X82")</f>
        <v>94</v>
      </c>
      <c r="G349" s="58" t="str">
        <f ca="1">PREMIERE!$Y$82</f>
        <v>01:35</v>
      </c>
      <c r="H349" s="130">
        <f ca="1">ACTION!$V$82</f>
        <v>0.27083333333333337</v>
      </c>
      <c r="I349" s="63">
        <f ca="1">INDIRECT("ACTION!W82")</f>
        <v>0</v>
      </c>
      <c r="J349" s="63">
        <f ca="1">INDIRECT("ACTION!X82")</f>
        <v>0</v>
      </c>
      <c r="K349" s="58" t="str">
        <f ca="1">ACTION!$Y$82</f>
        <v>00:00</v>
      </c>
      <c r="L349" s="167">
        <f ca="1">FAMILY!$V$82</f>
        <v>0.22222222222222221</v>
      </c>
      <c r="M349" s="168" t="str">
        <f ca="1">INDIRECT("FAMILY!W82")</f>
        <v xml:space="preserve">SPOKENJAGERS </v>
      </c>
      <c r="N349" s="169">
        <f ca="1">INDIRECT("FAMILY!X82")</f>
        <v>96</v>
      </c>
      <c r="O349" s="58" t="str">
        <f ca="1">FAMILY!$Y$82</f>
        <v>01:40</v>
      </c>
      <c r="P349" s="130">
        <f ca="1">DRAMA!$V$82</f>
        <v>0.29166666666666657</v>
      </c>
      <c r="Q349" s="63">
        <f ca="1">INDIRECT("DRAMA!W82")</f>
        <v>0</v>
      </c>
      <c r="R349" s="87">
        <f ca="1">INDIRECT("DRAMA!X82")</f>
        <v>0</v>
      </c>
      <c r="S349" s="58" t="str">
        <f ca="1">DRAMA!$Y$82</f>
        <v>00:00</v>
      </c>
    </row>
    <row r="350" spans="2:19" x14ac:dyDescent="0.2">
      <c r="B350" s="50" t="s">
        <v>6</v>
      </c>
      <c r="C350" s="76">
        <f>PREMIERE!$AA$66</f>
        <v>43793</v>
      </c>
      <c r="D350" s="131">
        <f ca="1">PREMIERE!$Z$68</f>
        <v>0.27083333333333337</v>
      </c>
      <c r="E350" s="66">
        <f ca="1">INDIRECT("PREMIERE!AA68")</f>
        <v>0</v>
      </c>
      <c r="F350" s="88">
        <f ca="1">INDIRECT("PREMIERE!AB68")</f>
        <v>0</v>
      </c>
      <c r="G350" s="58" t="str">
        <f ca="1">PREMIERE!$AC$68</f>
        <v>00:00</v>
      </c>
      <c r="H350" s="131">
        <f ca="1">ACTION!$Z$68</f>
        <v>0.27083333333333331</v>
      </c>
      <c r="I350" s="66" t="str">
        <f ca="1">INDIRECT("ACTION!AA68")</f>
        <v>CHINESE ZODIAC</v>
      </c>
      <c r="J350" s="66">
        <f ca="1">INDIRECT("ACTION!AB68")</f>
        <v>106</v>
      </c>
      <c r="K350" s="58" t="str">
        <f ca="1">ACTION!$AC$68</f>
        <v>01:50</v>
      </c>
      <c r="L350" s="163">
        <f ca="1">FAMILY!$Z$68</f>
        <v>0.29166666666666674</v>
      </c>
      <c r="M350" s="164" t="str">
        <f ca="1">INDIRECT("FAMILY!AA68")</f>
        <v xml:space="preserve">BIBI &amp; TINA 2 - LIEFDE EN DIEFSTAL OP DE MANEGE </v>
      </c>
      <c r="N350" s="165">
        <f ca="1">INDIRECT("FAMILY!AB68")</f>
        <v>106</v>
      </c>
      <c r="O350" s="58" t="str">
        <f ca="1">FAMILY!$AC$68</f>
        <v>01:50</v>
      </c>
      <c r="P350" s="131">
        <f ca="1">DRAMA!$Z$68</f>
        <v>0.29166666666666674</v>
      </c>
      <c r="Q350" s="66">
        <f ca="1">INDIRECT("DRAMA!AA68")</f>
        <v>0</v>
      </c>
      <c r="R350" s="88">
        <f ca="1">INDIRECT("DRAMA!AB68")</f>
        <v>0</v>
      </c>
      <c r="S350" s="58" t="str">
        <f ca="1">DRAMA!$AC$68</f>
        <v>00:00</v>
      </c>
    </row>
    <row r="351" spans="2:19" x14ac:dyDescent="0.2">
      <c r="C351" s="76">
        <f>PREMIERE!$AA$66</f>
        <v>43793</v>
      </c>
      <c r="D351" s="131">
        <f ca="1">PREMIERE!$Z$69</f>
        <v>0.27083333333333337</v>
      </c>
      <c r="E351" s="66" t="str">
        <f ca="1">INDIRECT("PREMIERE!AA69")</f>
        <v>AFTERMATH</v>
      </c>
      <c r="F351" s="88">
        <f ca="1">INDIRECT("PREMIERE!AB69")</f>
        <v>91</v>
      </c>
      <c r="G351" s="58" t="str">
        <f ca="1">PREMIERE!$AC$69</f>
        <v>01:35</v>
      </c>
      <c r="H351" s="131">
        <f ca="1">ACTION!$Z$69</f>
        <v>0.34722222222222221</v>
      </c>
      <c r="I351" s="66" t="str">
        <f ca="1">INDIRECT("ACTION!AA69")</f>
        <v>IT COMES AT NIGHT</v>
      </c>
      <c r="J351" s="66">
        <f ca="1">INDIRECT("ACTION!AB69")</f>
        <v>88</v>
      </c>
      <c r="K351" s="58" t="str">
        <f ca="1">ACTION!$AC$69</f>
        <v>01:30</v>
      </c>
      <c r="L351" s="163">
        <f ca="1">FAMILY!$Z$69</f>
        <v>0.36805555555555564</v>
      </c>
      <c r="M351" s="164" t="str">
        <f ca="1">INDIRECT("FAMILY!AA69")</f>
        <v>COMET</v>
      </c>
      <c r="N351" s="165">
        <f ca="1">INDIRECT("FAMILY!AB69")</f>
        <v>88</v>
      </c>
      <c r="O351" s="58" t="str">
        <f ca="1">FAMILY!$AC$69</f>
        <v>01:30</v>
      </c>
      <c r="P351" s="131">
        <f ca="1">DRAMA!$Z$69</f>
        <v>0.29166666666666674</v>
      </c>
      <c r="Q351" s="66" t="str">
        <f ca="1">INDIRECT("DRAMA!AA69")</f>
        <v>CHINA SYNDROME, THE</v>
      </c>
      <c r="R351" s="88">
        <f ca="1">INDIRECT("DRAMA!AB69")</f>
        <v>118</v>
      </c>
      <c r="S351" s="58" t="str">
        <f ca="1">DRAMA!$AC$69</f>
        <v>02:00</v>
      </c>
    </row>
    <row r="352" spans="2:19" x14ac:dyDescent="0.2">
      <c r="C352" s="76">
        <f>PREMIERE!$AA$66</f>
        <v>43793</v>
      </c>
      <c r="D352" s="131">
        <f ca="1">PREMIERE!$Z$70</f>
        <v>0.33680555555555558</v>
      </c>
      <c r="E352" s="66" t="str">
        <f ca="1">INDIRECT("PREMIERE!AA70")</f>
        <v>BARELY LETHAL</v>
      </c>
      <c r="F352" s="88">
        <f ca="1">INDIRECT("PREMIERE!AB70")</f>
        <v>96</v>
      </c>
      <c r="G352" s="58" t="str">
        <f ca="1">PREMIERE!$AC$70</f>
        <v>01:40</v>
      </c>
      <c r="H352" s="131">
        <f ca="1">ACTION!$Z$70</f>
        <v>0.40972222222222221</v>
      </c>
      <c r="I352" s="66" t="str">
        <f ca="1">INDIRECT("ACTION!AA70")</f>
        <v>BLACKWAY (FKA GO WITH ME)</v>
      </c>
      <c r="J352" s="66">
        <f ca="1">INDIRECT("ACTION!AB70")</f>
        <v>87</v>
      </c>
      <c r="K352" s="58" t="str">
        <f ca="1">ACTION!$AC$70</f>
        <v>01:30</v>
      </c>
      <c r="L352" s="163">
        <f ca="1">FAMILY!$Z$70</f>
        <v>0.43055555555555564</v>
      </c>
      <c r="M352" s="164" t="str">
        <f ca="1">INDIRECT("FAMILY!AA70")</f>
        <v>SANCTUARY</v>
      </c>
      <c r="N352" s="165">
        <f ca="1">INDIRECT("FAMILY!AB70")</f>
        <v>86</v>
      </c>
      <c r="O352" s="58" t="str">
        <f ca="1">FAMILY!$AC$70</f>
        <v>01:30</v>
      </c>
      <c r="P352" s="131">
        <f ca="1">DRAMA!$Z$70</f>
        <v>0.37500000000000006</v>
      </c>
      <c r="Q352" s="66" t="str">
        <f ca="1">INDIRECT("DRAMA!AA70")</f>
        <v>SOCIAL NETWORK, THE</v>
      </c>
      <c r="R352" s="88">
        <f ca="1">INDIRECT("DRAMA!AB70")</f>
        <v>120</v>
      </c>
      <c r="S352" s="58" t="str">
        <f ca="1">DRAMA!$AC$70</f>
        <v>02:00</v>
      </c>
    </row>
    <row r="353" spans="2:19" x14ac:dyDescent="0.2">
      <c r="C353" s="76">
        <f>PREMIERE!$AA$66</f>
        <v>43793</v>
      </c>
      <c r="D353" s="131">
        <f ca="1">PREMIERE!$Z$71</f>
        <v>0.40625</v>
      </c>
      <c r="E353" s="66" t="str">
        <f ca="1">INDIRECT("PREMIERE!AA71")</f>
        <v>BLAME</v>
      </c>
      <c r="F353" s="88">
        <f ca="1">INDIRECT("PREMIERE!AB71")</f>
        <v>96</v>
      </c>
      <c r="G353" s="58" t="str">
        <f ca="1">PREMIERE!$AC$71</f>
        <v>01:40</v>
      </c>
      <c r="H353" s="131">
        <f ca="1">ACTION!$Z$71</f>
        <v>0.47222222222222221</v>
      </c>
      <c r="I353" s="66" t="str">
        <f ca="1">INDIRECT("ACTION!AA71")</f>
        <v>LAST SURVIVORS, THE</v>
      </c>
      <c r="J353" s="66">
        <f ca="1">INDIRECT("ACTION!AB71")</f>
        <v>92</v>
      </c>
      <c r="K353" s="58" t="str">
        <f ca="1">ACTION!$AC$71</f>
        <v>01:35</v>
      </c>
      <c r="L353" s="163">
        <f ca="1">FAMILY!$Z$71</f>
        <v>0.49305555555555564</v>
      </c>
      <c r="M353" s="164" t="str">
        <f ca="1">INDIRECT("FAMILY!AA71")</f>
        <v xml:space="preserve">BIBI &amp; TINA 1 </v>
      </c>
      <c r="N353" s="165">
        <f ca="1">INDIRECT("FAMILY!AB71")</f>
        <v>101</v>
      </c>
      <c r="O353" s="58" t="str">
        <f ca="1">FAMILY!$AC$71</f>
        <v>01:45</v>
      </c>
      <c r="P353" s="131">
        <f ca="1">DRAMA!$Z$71</f>
        <v>0.45833333333333337</v>
      </c>
      <c r="Q353" s="66" t="str">
        <f ca="1">INDIRECT("DRAMA!AA71")</f>
        <v>CITIZEN JANE</v>
      </c>
      <c r="R353" s="88">
        <f ca="1">INDIRECT("DRAMA!AB71")</f>
        <v>86</v>
      </c>
      <c r="S353" s="58" t="str">
        <f ca="1">DRAMA!$AC$71</f>
        <v>01:30</v>
      </c>
    </row>
    <row r="354" spans="2:19" x14ac:dyDescent="0.2">
      <c r="C354" s="76">
        <f>PREMIERE!$AA$66</f>
        <v>43793</v>
      </c>
      <c r="D354" s="131">
        <f ca="1">PREMIERE!$Z$72</f>
        <v>0.47569444444444442</v>
      </c>
      <c r="E354" s="66" t="str">
        <f ca="1">INDIRECT("PREMIERE!AA72")</f>
        <v>SPARRING</v>
      </c>
      <c r="F354" s="88">
        <f ca="1">INDIRECT("PREMIERE!AB72")</f>
        <v>92</v>
      </c>
      <c r="G354" s="58" t="str">
        <f ca="1">PREMIERE!$AC$72</f>
        <v>01:35</v>
      </c>
      <c r="H354" s="131">
        <f ca="1">ACTION!$Z$72</f>
        <v>0.53819444444444442</v>
      </c>
      <c r="I354" s="66" t="str">
        <f ca="1">INDIRECT("ACTION!AA72")</f>
        <v>VENDETTA</v>
      </c>
      <c r="J354" s="66">
        <f ca="1">INDIRECT("ACTION!AB72")</f>
        <v>103</v>
      </c>
      <c r="K354" s="58" t="str">
        <f ca="1">ACTION!$AC$72</f>
        <v>01:45</v>
      </c>
      <c r="L354" s="163">
        <f ca="1">FAMILY!$Z$72</f>
        <v>0.56597222222222232</v>
      </c>
      <c r="M354" s="164" t="str">
        <f ca="1">INDIRECT("FAMILY!AA72")</f>
        <v>YOUTH IN OREGON</v>
      </c>
      <c r="N354" s="165">
        <f ca="1">INDIRECT("FAMILY!AB72")</f>
        <v>96</v>
      </c>
      <c r="O354" s="58" t="str">
        <f ca="1">FAMILY!$AC$72</f>
        <v>01:40</v>
      </c>
      <c r="P354" s="131">
        <f ca="1">DRAMA!$Z$72</f>
        <v>0.52083333333333337</v>
      </c>
      <c r="Q354" s="66" t="str">
        <f ca="1">INDIRECT("DRAMA!AA72")</f>
        <v>WAR FLOWERS</v>
      </c>
      <c r="R354" s="88">
        <f ca="1">INDIRECT("DRAMA!AB72")</f>
        <v>96</v>
      </c>
      <c r="S354" s="58" t="str">
        <f ca="1">DRAMA!$AC$72</f>
        <v>01:40</v>
      </c>
    </row>
    <row r="355" spans="2:19" x14ac:dyDescent="0.2">
      <c r="C355" s="76">
        <f>PREMIERE!$AA$66</f>
        <v>43793</v>
      </c>
      <c r="D355" s="131">
        <f ca="1">PREMIERE!$Z$73</f>
        <v>0.54166666666666663</v>
      </c>
      <c r="E355" s="66" t="str">
        <f ca="1">INDIRECT("PREMIERE!AA73")</f>
        <v>LES GARDIENNES</v>
      </c>
      <c r="F355" s="88">
        <f ca="1">INDIRECT("PREMIERE!AB73")</f>
        <v>131</v>
      </c>
      <c r="G355" s="58" t="str">
        <f ca="1">PREMIERE!$AC$73</f>
        <v>02:15</v>
      </c>
      <c r="H355" s="131">
        <f ca="1">ACTION!$Z$73</f>
        <v>0.61111111111111105</v>
      </c>
      <c r="I355" s="66" t="str">
        <f ca="1">INDIRECT("ACTION!AA73")</f>
        <v>FREE FIRE</v>
      </c>
      <c r="J355" s="66">
        <f ca="1">INDIRECT("ACTION!AB73")</f>
        <v>87</v>
      </c>
      <c r="K355" s="58" t="str">
        <f ca="1">ACTION!$AC$73</f>
        <v>01:30</v>
      </c>
      <c r="L355" s="163">
        <f ca="1">FAMILY!$Z$73</f>
        <v>0.63541666666666674</v>
      </c>
      <c r="M355" s="164" t="str">
        <f ca="1">INDIRECT("FAMILY!AA73")</f>
        <v>ARMY OF ONE</v>
      </c>
      <c r="N355" s="165">
        <f ca="1">INDIRECT("FAMILY!AB73")</f>
        <v>89</v>
      </c>
      <c r="O355" s="58" t="str">
        <f ca="1">FAMILY!$AC$73</f>
        <v>01:30</v>
      </c>
      <c r="P355" s="131">
        <f ca="1">DRAMA!$Z$73</f>
        <v>0.59027777777777779</v>
      </c>
      <c r="Q355" s="66" t="str">
        <f ca="1">INDIRECT("DRAMA!AA73")</f>
        <v>HOW I GOT LOST</v>
      </c>
      <c r="R355" s="88">
        <f ca="1">INDIRECT("DRAMA!AB73")</f>
        <v>86</v>
      </c>
      <c r="S355" s="58" t="str">
        <f ca="1">DRAMA!$AC$73</f>
        <v>01:30</v>
      </c>
    </row>
    <row r="356" spans="2:19" x14ac:dyDescent="0.2">
      <c r="C356" s="76">
        <f>PREMIERE!$AA$66</f>
        <v>43793</v>
      </c>
      <c r="D356" s="131">
        <f ca="1">PREMIERE!$Z$74</f>
        <v>0.63541666666666663</v>
      </c>
      <c r="E356" s="66" t="str">
        <f ca="1">INDIRECT("PREMIERE!AA74")</f>
        <v xml:space="preserve">EDIE </v>
      </c>
      <c r="F356" s="88">
        <f ca="1">INDIRECT("PREMIERE!AB74")</f>
        <v>102</v>
      </c>
      <c r="G356" s="58" t="str">
        <f ca="1">PREMIERE!$AC$74</f>
        <v>01:45</v>
      </c>
      <c r="H356" s="131">
        <f ca="1">ACTION!$Z$74</f>
        <v>0.67361111111111105</v>
      </c>
      <c r="I356" s="66" t="str">
        <f ca="1">INDIRECT("ACTION!AA74")</f>
        <v>SCENIC ROUTE</v>
      </c>
      <c r="J356" s="66">
        <f ca="1">INDIRECT("ACTION!AB74")</f>
        <v>83</v>
      </c>
      <c r="K356" s="58" t="str">
        <f ca="1">ACTION!$AC$74</f>
        <v>01:25</v>
      </c>
      <c r="L356" s="163">
        <f ca="1">FAMILY!$Z$74</f>
        <v>0.69791666666666674</v>
      </c>
      <c r="M356" s="164" t="str">
        <f ca="1">INDIRECT("FAMILY!AA74")</f>
        <v>CAYMAN WENT</v>
      </c>
      <c r="N356" s="165">
        <f ca="1">INDIRECT("FAMILY!AB74")</f>
        <v>88</v>
      </c>
      <c r="O356" s="58" t="str">
        <f ca="1">FAMILY!$AC$74</f>
        <v>01:30</v>
      </c>
      <c r="P356" s="131">
        <f ca="1">DRAMA!$Z$74</f>
        <v>0.65277777777777779</v>
      </c>
      <c r="Q356" s="66" t="str">
        <f ca="1">INDIRECT("DRAMA!AA74")</f>
        <v>ANGRIEST MAN IN BROOKLYN, THE</v>
      </c>
      <c r="R356" s="88">
        <f ca="1">INDIRECT("DRAMA!AB74")</f>
        <v>81</v>
      </c>
      <c r="S356" s="58" t="str">
        <f ca="1">DRAMA!$AC$74</f>
        <v>01:25</v>
      </c>
    </row>
    <row r="357" spans="2:19" x14ac:dyDescent="0.2">
      <c r="C357" s="76">
        <f>PREMIERE!$AA$66</f>
        <v>43793</v>
      </c>
      <c r="D357" s="131">
        <f ca="1">PREMIERE!$Z$75</f>
        <v>0.70833333333333326</v>
      </c>
      <c r="E357" s="66" t="str">
        <f ca="1">INDIRECT("PREMIERE!AA75")</f>
        <v>TRUST, THE</v>
      </c>
      <c r="F357" s="88">
        <f ca="1">INDIRECT("PREMIERE!AB75")</f>
        <v>88</v>
      </c>
      <c r="G357" s="58" t="str">
        <f ca="1">PREMIERE!$AC$75</f>
        <v>01:30</v>
      </c>
      <c r="H357" s="131">
        <f ca="1">ACTION!$Z$75</f>
        <v>0.73263888888888884</v>
      </c>
      <c r="I357" s="66" t="str">
        <f ca="1">INDIRECT("ACTION!AA75")</f>
        <v>WASTELAND (BANKSIDE)</v>
      </c>
      <c r="J357" s="66">
        <f ca="1">INDIRECT("ACTION!AB75")</f>
        <v>106</v>
      </c>
      <c r="K357" s="58" t="str">
        <f ca="1">ACTION!$AC$75</f>
        <v>01:50</v>
      </c>
      <c r="L357" s="163">
        <f ca="1">FAMILY!$Z$75</f>
        <v>0.76041666666666674</v>
      </c>
      <c r="M357" s="164" t="str">
        <f ca="1">INDIRECT("FAMILY!AA75")</f>
        <v>AVENTURES EXTRAORDINAIRES D'ADÈLE BLANC-SEC, LES</v>
      </c>
      <c r="N357" s="165">
        <f ca="1">INDIRECT("FAMILY!AB75")</f>
        <v>103</v>
      </c>
      <c r="O357" s="58" t="str">
        <f ca="1">FAMILY!$AC$75</f>
        <v>01:45</v>
      </c>
      <c r="P357" s="131">
        <f ca="1">DRAMA!$Z$75</f>
        <v>0.71180555555555558</v>
      </c>
      <c r="Q357" s="66" t="str">
        <f ca="1">INDIRECT("DRAMA!AA75")</f>
        <v>REMEMBRANCE</v>
      </c>
      <c r="R357" s="88">
        <f ca="1">INDIRECT("DRAMA!AB75")</f>
        <v>107</v>
      </c>
      <c r="S357" s="58" t="str">
        <f ca="1">DRAMA!$AC$75</f>
        <v>01:50</v>
      </c>
    </row>
    <row r="358" spans="2:19" x14ac:dyDescent="0.2">
      <c r="C358" s="76">
        <f>PREMIERE!$AA$66</f>
        <v>43793</v>
      </c>
      <c r="D358" s="131">
        <f ca="1">PREMIERE!$Z$76</f>
        <v>0.77083333333333326</v>
      </c>
      <c r="E358" s="66" t="str">
        <f ca="1">INDIRECT("PREMIERE!AA76")</f>
        <v>LOVE &amp; MERCY</v>
      </c>
      <c r="F358" s="88">
        <f ca="1">INDIRECT("PREMIERE!AB76")</f>
        <v>117</v>
      </c>
      <c r="G358" s="58" t="str">
        <f ca="1">PREMIERE!$AC$76</f>
        <v>02:00</v>
      </c>
      <c r="H358" s="131">
        <f ca="1">ACTION!$Z$76</f>
        <v>0.80902777777777779</v>
      </c>
      <c r="I358" s="66" t="str">
        <f ca="1">INDIRECT("ACTION!AA76")</f>
        <v>FOREST, THE</v>
      </c>
      <c r="J358" s="66">
        <f ca="1">INDIRECT("ACTION!AB76")</f>
        <v>91</v>
      </c>
      <c r="K358" s="58" t="str">
        <f ca="1">ACTION!$AC$76</f>
        <v>01:35</v>
      </c>
      <c r="L358" s="188">
        <f>FAMILY!$Z$76</f>
        <v>0.83333333333333337</v>
      </c>
      <c r="M358" s="112" t="str">
        <f ca="1">INDIRECT("FAMILY!AA76")</f>
        <v>RAT RACE</v>
      </c>
      <c r="N358" s="113">
        <f ca="1">INDIRECT("FAMILY!AB76")</f>
        <v>108</v>
      </c>
      <c r="O358" s="58" t="str">
        <f ca="1">FAMILY!$AC$76</f>
        <v>01:50</v>
      </c>
      <c r="P358" s="131">
        <f ca="1">DRAMA!$Z$76</f>
        <v>0.78819444444444442</v>
      </c>
      <c r="Q358" s="66" t="str">
        <f ca="1">INDIRECT("DRAMA!AA76")</f>
        <v>GLOVES OFF</v>
      </c>
      <c r="R358" s="88">
        <f ca="1">INDIRECT("DRAMA!AB76")</f>
        <v>92</v>
      </c>
      <c r="S358" s="58" t="str">
        <f ca="1">DRAMA!$AC$76</f>
        <v>01:35</v>
      </c>
    </row>
    <row r="359" spans="2:19" x14ac:dyDescent="0.2">
      <c r="C359" s="80">
        <f>PREMIERE!$AA$66</f>
        <v>43793</v>
      </c>
      <c r="D359" s="133">
        <f>PREMIERE!$Z$77</f>
        <v>0.85416666666666663</v>
      </c>
      <c r="E359" s="79" t="str">
        <f ca="1">INDIRECT("PREMIERE!AA77")</f>
        <v>KID LIKE JAKE, A</v>
      </c>
      <c r="F359" s="90">
        <f ca="1">INDIRECT("PREMIERE!AB77")</f>
        <v>86</v>
      </c>
      <c r="G359" s="58" t="str">
        <f ca="1">PREMIERE!$AC$77</f>
        <v>01:30</v>
      </c>
      <c r="H359" s="141">
        <f>ACTION!$Z$77</f>
        <v>0.875</v>
      </c>
      <c r="I359" s="102" t="str">
        <f ca="1">INDIRECT("ACTION!AA77")</f>
        <v>WHAT HAPPENED TO MONDAY</v>
      </c>
      <c r="J359" s="102">
        <f ca="1">INDIRECT("ACTION!AB77")</f>
        <v>119</v>
      </c>
      <c r="K359" s="58" t="str">
        <f ca="1">ACTION!$AC$77</f>
        <v>02:00</v>
      </c>
      <c r="L359" s="163">
        <f ca="1">FAMILY!$Z$77</f>
        <v>0.90972222222222232</v>
      </c>
      <c r="M359" s="164" t="str">
        <f ca="1">INDIRECT("FAMILY!AA77")</f>
        <v>DYING IN ATHENS</v>
      </c>
      <c r="N359" s="165">
        <f ca="1">INDIRECT("FAMILY!AB77")</f>
        <v>98</v>
      </c>
      <c r="O359" s="58" t="str">
        <f ca="1">FAMILY!$AC$77</f>
        <v>01:40</v>
      </c>
      <c r="P359" s="136">
        <f>DRAMA!$Z$77</f>
        <v>0.85416666666666663</v>
      </c>
      <c r="Q359" s="122" t="str">
        <f ca="1">INDIRECT("DRAMA!AA77")</f>
        <v>BEFORE WE GO</v>
      </c>
      <c r="R359" s="123">
        <f ca="1">INDIRECT("DRAMA!AB77")</f>
        <v>92</v>
      </c>
      <c r="S359" s="58" t="str">
        <f ca="1">DRAMA!$AC$77</f>
        <v>01:35</v>
      </c>
    </row>
    <row r="360" spans="2:19" x14ac:dyDescent="0.2">
      <c r="C360" s="76">
        <f>PREMIERE!$AA$66</f>
        <v>43793</v>
      </c>
      <c r="D360" s="131">
        <f ca="1">PREMIERE!$Z$78</f>
        <v>0.91666666666666663</v>
      </c>
      <c r="E360" s="66" t="str">
        <f ca="1">INDIRECT("PREMIERE!AA78")</f>
        <v>HEAVY TRIP</v>
      </c>
      <c r="F360" s="88">
        <f ca="1">INDIRECT("PREMIERE!AB78")</f>
        <v>88</v>
      </c>
      <c r="G360" s="58" t="str">
        <f ca="1">PREMIERE!$AC$78</f>
        <v>01:30</v>
      </c>
      <c r="H360" s="131">
        <f ca="1">ACTION!$Z$78</f>
        <v>0.95833333333333337</v>
      </c>
      <c r="I360" s="66" t="str">
        <f ca="1">INDIRECT("ACTION!AA78")</f>
        <v>TIGER RAID</v>
      </c>
      <c r="J360" s="66">
        <f ca="1">INDIRECT("ACTION!AB78")</f>
        <v>88</v>
      </c>
      <c r="K360" s="58" t="str">
        <f ca="1">ACTION!$AC$78</f>
        <v>01:30</v>
      </c>
      <c r="L360" s="163">
        <f ca="1">FAMILY!$Z$78</f>
        <v>0.97916666666666674</v>
      </c>
      <c r="M360" s="164" t="str">
        <f ca="1">INDIRECT("FAMILY!AA78")</f>
        <v>FACEBOOM</v>
      </c>
      <c r="N360" s="165">
        <f ca="1">INDIRECT("FAMILY!AB78")</f>
        <v>111</v>
      </c>
      <c r="O360" s="58" t="str">
        <f ca="1">FAMILY!$AC$78</f>
        <v>01:55</v>
      </c>
      <c r="P360" s="131">
        <f ca="1">DRAMA!$Z$78</f>
        <v>0.92013888888888884</v>
      </c>
      <c r="Q360" s="66" t="str">
        <f ca="1">INDIRECT("DRAMA!AA78")</f>
        <v>DEVIL'S OWN, THE (1997)</v>
      </c>
      <c r="R360" s="88">
        <f ca="1">INDIRECT("DRAMA!AB78")</f>
        <v>107</v>
      </c>
      <c r="S360" s="58" t="str">
        <f ca="1">DRAMA!$AC$78</f>
        <v>01:50</v>
      </c>
    </row>
    <row r="361" spans="2:19" x14ac:dyDescent="0.2">
      <c r="C361" s="76">
        <f>PREMIERE!$AA$66</f>
        <v>43793</v>
      </c>
      <c r="D361" s="131">
        <f ca="1">PREMIERE!$Z$79</f>
        <v>0.97916666666666663</v>
      </c>
      <c r="E361" s="66" t="str">
        <f ca="1">INDIRECT("PREMIERE!AA79")</f>
        <v>EXTRAORDINARY JOURNEY OF THE FAKIR, THE</v>
      </c>
      <c r="F361" s="88">
        <f ca="1">INDIRECT("PREMIERE!AB79")</f>
        <v>93</v>
      </c>
      <c r="G361" s="58" t="str">
        <f ca="1">PREMIERE!$AC$79</f>
        <v>01:35</v>
      </c>
      <c r="H361" s="131">
        <f ca="1">ACTION!$Z$79</f>
        <v>2.0833333333333481E-2</v>
      </c>
      <c r="I361" s="214" t="str">
        <f ca="1">INDIRECT("ACTION!AA79")</f>
        <v>TROPHY WIVES</v>
      </c>
      <c r="J361" s="214">
        <f ca="1">INDIRECT("ACTION!AB79")</f>
        <v>96</v>
      </c>
      <c r="K361" s="58" t="str">
        <f ca="1">ACTION!$AC$79</f>
        <v>01:40</v>
      </c>
      <c r="L361" s="163">
        <f ca="1">FAMILY!$Z$79</f>
        <v>5.9027777777777901E-2</v>
      </c>
      <c r="M361" s="164" t="str">
        <f ca="1">INDIRECT("FAMILY!AA79")</f>
        <v>GOOD NEIGHBOR SAM</v>
      </c>
      <c r="N361" s="165">
        <f ca="1">INDIRECT("FAMILY!AB79")</f>
        <v>126</v>
      </c>
      <c r="O361" s="58" t="str">
        <f ca="1">FAMILY!$AC$79</f>
        <v>02:10</v>
      </c>
      <c r="P361" s="131">
        <f ca="1">DRAMA!$Z$79</f>
        <v>0.99652777777777768</v>
      </c>
      <c r="Q361" s="66" t="str">
        <f ca="1">INDIRECT("DRAMA!AA79")</f>
        <v>SPRING BREAKERS</v>
      </c>
      <c r="R361" s="88">
        <f ca="1">INDIRECT("DRAMA!AB79")</f>
        <v>91</v>
      </c>
      <c r="S361" s="58" t="str">
        <f ca="1">DRAMA!$AC$79</f>
        <v>01:35</v>
      </c>
    </row>
    <row r="362" spans="2:19" x14ac:dyDescent="0.2">
      <c r="C362" s="76">
        <f>PREMIERE!$AA$66</f>
        <v>43793</v>
      </c>
      <c r="D362" s="131">
        <f ca="1">PREMIERE!$Z$80</f>
        <v>4.513888888888884E-2</v>
      </c>
      <c r="E362" s="66" t="str">
        <f ca="1">INDIRECT("PREMIERE!AA80")</f>
        <v>WHEN A STRANGER CALLS (2006)</v>
      </c>
      <c r="F362" s="88">
        <f ca="1">INDIRECT("PREMIERE!AB80")</f>
        <v>84</v>
      </c>
      <c r="G362" s="58" t="str">
        <f ca="1">PREMIERE!$AC$80</f>
        <v>01:25</v>
      </c>
      <c r="H362" s="131">
        <f ca="1">ACTION!$Z$80</f>
        <v>9.0277777777777915E-2</v>
      </c>
      <c r="I362" s="214" t="str">
        <f ca="1">INDIRECT("ACTION!AA80")</f>
        <v>HORNY HOUSEWIVES 4</v>
      </c>
      <c r="J362" s="214">
        <f ca="1">INDIRECT("ACTION!AB80")</f>
        <v>94</v>
      </c>
      <c r="K362" s="58" t="str">
        <f ca="1">ACTION!$AC$80</f>
        <v>01:35</v>
      </c>
      <c r="L362" s="163">
        <f ca="1">FAMILY!$Z$80</f>
        <v>0.14930555555555569</v>
      </c>
      <c r="M362" s="164" t="str">
        <f ca="1">INDIRECT("FAMILY!AA80")</f>
        <v>LOST AND FOUND (1979)</v>
      </c>
      <c r="N362" s="165">
        <f ca="1">INDIRECT("FAMILY!AB80")</f>
        <v>102</v>
      </c>
      <c r="O362" s="58" t="str">
        <f ca="1">FAMILY!$AC$80</f>
        <v>01:45</v>
      </c>
      <c r="P362" s="131">
        <f ca="1">DRAMA!$Z$80</f>
        <v>6.25E-2</v>
      </c>
      <c r="Q362" s="66" t="str">
        <f ca="1">INDIRECT("DRAMA!AA80")</f>
        <v>NEL MIO AMORE</v>
      </c>
      <c r="R362" s="88">
        <f ca="1">INDIRECT("DRAMA!AB80")</f>
        <v>92</v>
      </c>
      <c r="S362" s="58" t="str">
        <f ca="1">DRAMA!$AC$80</f>
        <v>01:35</v>
      </c>
    </row>
    <row r="363" spans="2:19" x14ac:dyDescent="0.2">
      <c r="C363" s="76">
        <f>PREMIERE!$AA$66</f>
        <v>43793</v>
      </c>
      <c r="D363" s="131">
        <f ca="1">PREMIERE!$Z$81</f>
        <v>0.10416666666666663</v>
      </c>
      <c r="E363" s="66" t="str">
        <f ca="1">INDIRECT("PREMIERE!AA81")</f>
        <v>QUE DIOS NOS PERDONE</v>
      </c>
      <c r="F363" s="88">
        <f ca="1">INDIRECT("PREMIERE!AB81")</f>
        <v>121</v>
      </c>
      <c r="G363" s="58" t="str">
        <f ca="1">PREMIERE!$AC$81</f>
        <v>02:05</v>
      </c>
      <c r="H363" s="131">
        <f ca="1">ACTION!$Z$81</f>
        <v>0.15625000000000014</v>
      </c>
      <c r="I363" s="66" t="str">
        <f ca="1">INDIRECT("ACTION!AA81")</f>
        <v>9:06</v>
      </c>
      <c r="J363" s="66">
        <f ca="1">INDIRECT("ACTION!AB81")</f>
        <v>71</v>
      </c>
      <c r="K363" s="58" t="str">
        <f ca="1">ACTION!$AC$81</f>
        <v>01:15</v>
      </c>
      <c r="L363" s="163">
        <f ca="1">FAMILY!$Z$81</f>
        <v>0.22222222222222238</v>
      </c>
      <c r="M363" s="164" t="str">
        <f ca="1">INDIRECT("FAMILY!AA81")</f>
        <v>VANIGLIA E CIOCCOLATO</v>
      </c>
      <c r="N363" s="165">
        <f ca="1">INDIRECT("FAMILY!AB81")</f>
        <v>99</v>
      </c>
      <c r="O363" s="58" t="str">
        <f ca="1">FAMILY!$AC$81</f>
        <v>01:40</v>
      </c>
      <c r="P363" s="131">
        <f ca="1">DRAMA!$Z$81</f>
        <v>0.12847222222222221</v>
      </c>
      <c r="Q363" s="66" t="str">
        <f ca="1">INDIRECT("DRAMA!AA81")</f>
        <v>SOMEWHERE IN PALILULA</v>
      </c>
      <c r="R363" s="88">
        <f ca="1">INDIRECT("DRAMA!AB81")</f>
        <v>136</v>
      </c>
      <c r="S363" s="58" t="str">
        <f ca="1">DRAMA!$AC$81</f>
        <v>02:20</v>
      </c>
    </row>
    <row r="364" spans="2:19" ht="13.5" thickBot="1" x14ac:dyDescent="0.25">
      <c r="B364" s="70"/>
      <c r="C364" s="74">
        <f>PREMIERE!$AA$66</f>
        <v>43793</v>
      </c>
      <c r="D364" s="130">
        <f ca="1">PREMIERE!$Z$82</f>
        <v>0.19097222222222221</v>
      </c>
      <c r="E364" s="63" t="str">
        <f ca="1">INDIRECT("PREMIERE!AA82")</f>
        <v>JUROR, THE</v>
      </c>
      <c r="F364" s="87">
        <f ca="1">INDIRECT("PREMIERE!AB82")</f>
        <v>114</v>
      </c>
      <c r="G364" s="58" t="str">
        <f ca="1">PREMIERE!$AC$82</f>
        <v>01:55</v>
      </c>
      <c r="H364" s="130">
        <f ca="1">ACTION!$Z$82</f>
        <v>0.20833333333333348</v>
      </c>
      <c r="I364" s="63" t="str">
        <f ca="1">INDIRECT("ACTION!AA82")</f>
        <v>MAN CALLED SLEDGE, A</v>
      </c>
      <c r="J364" s="63">
        <f ca="1">INDIRECT("ACTION!AB82")</f>
        <v>89</v>
      </c>
      <c r="K364" s="58" t="str">
        <f ca="1">ACTION!$AC$82</f>
        <v>01:30</v>
      </c>
      <c r="L364" s="167">
        <f ca="1">FAMILY!$Z$82</f>
        <v>0.2916666666666668</v>
      </c>
      <c r="M364" s="168">
        <f ca="1">INDIRECT("FAMILY!AA82")</f>
        <v>0</v>
      </c>
      <c r="N364" s="169">
        <f ca="1">INDIRECT("FAMILY!AB82")</f>
        <v>0</v>
      </c>
      <c r="O364" s="58" t="str">
        <f ca="1">FAMILY!$AC$82</f>
        <v>00:00</v>
      </c>
      <c r="P364" s="130">
        <f ca="1">DRAMA!$Z$82</f>
        <v>0.22569444444444442</v>
      </c>
      <c r="Q364" s="63" t="str">
        <f ca="1">INDIRECT("DRAMA!AA82")</f>
        <v>NORTH &amp; SOUTH: THE BATTLE OF NEW MARKET</v>
      </c>
      <c r="R364" s="87">
        <f ca="1">INDIRECT("DRAMA!AB82")</f>
        <v>92</v>
      </c>
      <c r="S364" s="58" t="str">
        <f ca="1">DRAMA!$AC$82</f>
        <v>01:35</v>
      </c>
    </row>
    <row r="365" spans="2:19" x14ac:dyDescent="0.2">
      <c r="B365" s="55" t="s">
        <v>1</v>
      </c>
      <c r="C365" s="81">
        <f>PREMIERE!$C$86</f>
        <v>43794</v>
      </c>
      <c r="D365" s="131">
        <f ca="1">PREMIERE!$B$88</f>
        <v>0.27083333333333337</v>
      </c>
      <c r="E365" s="66">
        <f ca="1">INDIRECT("PREMIERE!C88")</f>
        <v>0</v>
      </c>
      <c r="F365" s="88">
        <f ca="1">INDIRECT("PREMIERE!D88")</f>
        <v>0</v>
      </c>
      <c r="G365" s="58" t="str">
        <f ca="1">PREMIERE!$E$88</f>
        <v>00:00</v>
      </c>
      <c r="H365" s="131">
        <f ca="1">ACTION!$B$88</f>
        <v>0.27083333333333343</v>
      </c>
      <c r="I365" s="66" t="str">
        <f ca="1">INDIRECT("ACTION!C88")</f>
        <v>JOHN DOE, VIGILANTE</v>
      </c>
      <c r="J365" s="66">
        <f ca="1">INDIRECT("ACTION!D88")</f>
        <v>91</v>
      </c>
      <c r="K365" s="58" t="str">
        <f ca="1">ACTION!$E$88</f>
        <v>01:35</v>
      </c>
      <c r="L365" s="163">
        <f ca="1">FAMILY!$B$88</f>
        <v>0.2916666666666668</v>
      </c>
      <c r="M365" s="164" t="str">
        <f ca="1">INDIRECT("FAMILY!C88")</f>
        <v>IDEAL HOME</v>
      </c>
      <c r="N365" s="165">
        <f ca="1">INDIRECT("FAMILY!D88")</f>
        <v>88</v>
      </c>
      <c r="O365" s="58" t="str">
        <f ca="1">FAMILY!$E$88</f>
        <v>01:30</v>
      </c>
      <c r="P365" s="131">
        <f ca="1">DRAMA!$B$88</f>
        <v>0.29166666666666674</v>
      </c>
      <c r="Q365" s="66">
        <f ca="1">INDIRECT("DRAMA!C88")</f>
        <v>0</v>
      </c>
      <c r="R365" s="88">
        <f ca="1">INDIRECT("DRAMA!D88")</f>
        <v>0</v>
      </c>
      <c r="S365" s="58" t="str">
        <f ca="1">DRAMA!$E$88</f>
        <v>00:00</v>
      </c>
    </row>
    <row r="366" spans="2:19" x14ac:dyDescent="0.2">
      <c r="B366" s="55"/>
      <c r="C366" s="81">
        <f>PREMIERE!$C$86</f>
        <v>43794</v>
      </c>
      <c r="D366" s="131">
        <f ca="1">PREMIERE!$B$89</f>
        <v>0.27083333333333337</v>
      </c>
      <c r="E366" s="66" t="str">
        <f ca="1">INDIRECT("PREMIERE!C89")</f>
        <v>BURIED</v>
      </c>
      <c r="F366" s="88">
        <f ca="1">INDIRECT("PREMIERE!D89")</f>
        <v>92</v>
      </c>
      <c r="G366" s="58" t="str">
        <f ca="1">PREMIERE!$E$89</f>
        <v>01:35</v>
      </c>
      <c r="H366" s="131">
        <f ca="1">ACTION!$B$89</f>
        <v>0.33680555555555564</v>
      </c>
      <c r="I366" s="66" t="str">
        <f ca="1">INDIRECT("ACTION!C89")</f>
        <v>KREWS</v>
      </c>
      <c r="J366" s="66">
        <f ca="1">INDIRECT("ACTION!D89")</f>
        <v>101</v>
      </c>
      <c r="K366" s="58" t="str">
        <f ca="1">ACTION!$E$89</f>
        <v>01:45</v>
      </c>
      <c r="L366" s="163">
        <f ca="1">FAMILY!$B$89</f>
        <v>0.3541666666666668</v>
      </c>
      <c r="M366" s="164" t="str">
        <f ca="1">INDIRECT("FAMILY!C89")</f>
        <v>321 FRANKIE GO BOOM</v>
      </c>
      <c r="N366" s="165">
        <f ca="1">INDIRECT("FAMILY!D89")</f>
        <v>86</v>
      </c>
      <c r="O366" s="58" t="str">
        <f ca="1">FAMILY!$E$89</f>
        <v>01:30</v>
      </c>
      <c r="P366" s="131">
        <f ca="1">DRAMA!$B$89</f>
        <v>0.29166666666666674</v>
      </c>
      <c r="Q366" s="66" t="str">
        <f ca="1">INDIRECT("DRAMA!C89")</f>
        <v>DYING IN ATHENS</v>
      </c>
      <c r="R366" s="88">
        <f ca="1">INDIRECT("DRAMA!D89")</f>
        <v>98</v>
      </c>
      <c r="S366" s="58" t="str">
        <f ca="1">DRAMA!$E$89</f>
        <v>01:40</v>
      </c>
    </row>
    <row r="367" spans="2:19" x14ac:dyDescent="0.2">
      <c r="B367" s="55"/>
      <c r="C367" s="81">
        <f>PREMIERE!$C$86</f>
        <v>43794</v>
      </c>
      <c r="D367" s="131">
        <f ca="1">PREMIERE!$B$90</f>
        <v>0.33680555555555558</v>
      </c>
      <c r="E367" s="66" t="str">
        <f ca="1">INDIRECT("PREMIERE!C90")</f>
        <v>BEAVER, THE</v>
      </c>
      <c r="F367" s="88">
        <f ca="1">INDIRECT("PREMIERE!D90")</f>
        <v>98</v>
      </c>
      <c r="G367" s="58" t="str">
        <f ca="1">PREMIERE!$E$90</f>
        <v>01:40</v>
      </c>
      <c r="H367" s="131">
        <f ca="1">ACTION!$B$90</f>
        <v>0.40972222222222232</v>
      </c>
      <c r="I367" s="66" t="str">
        <f ca="1">INDIRECT("ACTION!C90")</f>
        <v>HOUSE ON HAUNTED HILL</v>
      </c>
      <c r="J367" s="66">
        <f ca="1">INDIRECT("ACTION!D90")</f>
        <v>91</v>
      </c>
      <c r="K367" s="58" t="str">
        <f ca="1">ACTION!$E$90</f>
        <v>01:35</v>
      </c>
      <c r="L367" s="163">
        <f ca="1">FAMILY!$B$90</f>
        <v>0.4166666666666668</v>
      </c>
      <c r="M367" s="164" t="str">
        <f ca="1">INDIRECT("FAMILY!C90")</f>
        <v>PREGGOLAND</v>
      </c>
      <c r="N367" s="165">
        <f ca="1">INDIRECT("FAMILY!D90")</f>
        <v>106</v>
      </c>
      <c r="O367" s="58" t="str">
        <f ca="1">FAMILY!$E$90</f>
        <v>01:50</v>
      </c>
      <c r="P367" s="131">
        <f ca="1">DRAMA!$B$90</f>
        <v>0.36111111111111116</v>
      </c>
      <c r="Q367" s="66" t="str">
        <f ca="1">INDIRECT("DRAMA!C90")</f>
        <v>GUESS WHO'S COMING TO DINNER (1967)</v>
      </c>
      <c r="R367" s="88">
        <f ca="1">INDIRECT("DRAMA!D90")</f>
        <v>104</v>
      </c>
      <c r="S367" s="58" t="str">
        <f ca="1">DRAMA!$E$90</f>
        <v>01:45</v>
      </c>
    </row>
    <row r="368" spans="2:19" x14ac:dyDescent="0.2">
      <c r="B368" s="55"/>
      <c r="C368" s="81">
        <f>PREMIERE!$C$86</f>
        <v>43794</v>
      </c>
      <c r="D368" s="131">
        <f ca="1">PREMIERE!$B$91</f>
        <v>0.40625</v>
      </c>
      <c r="E368" s="66" t="str">
        <f ca="1">INDIRECT("PREMIERE!C91")</f>
        <v>TOUT NOUVEAU TESTAMENT, LE</v>
      </c>
      <c r="F368" s="88">
        <f ca="1">INDIRECT("PREMIERE!D91")</f>
        <v>111</v>
      </c>
      <c r="G368" s="58" t="str">
        <f ca="1">PREMIERE!$E$91</f>
        <v>01:55</v>
      </c>
      <c r="H368" s="131">
        <f ca="1">ACTION!$B$91</f>
        <v>0.47569444444444453</v>
      </c>
      <c r="I368" s="66" t="str">
        <f ca="1">INDIRECT("ACTION!C91")</f>
        <v>7 MINUTES</v>
      </c>
      <c r="J368" s="66">
        <f ca="1">INDIRECT("ACTION!D91")</f>
        <v>81</v>
      </c>
      <c r="K368" s="58" t="str">
        <f ca="1">ACTION!$E$91</f>
        <v>01:25</v>
      </c>
      <c r="L368" s="163">
        <f ca="1">FAMILY!$B$91</f>
        <v>0.49305555555555569</v>
      </c>
      <c r="M368" s="164" t="str">
        <f ca="1">INDIRECT("FAMILY!C91")</f>
        <v xml:space="preserve">CASPER EN EMMA 3 - OP SAFARI </v>
      </c>
      <c r="N368" s="165">
        <f ca="1">INDIRECT("FAMILY!D91")</f>
        <v>81</v>
      </c>
      <c r="O368" s="58" t="str">
        <f ca="1">FAMILY!$E$91</f>
        <v>01:25</v>
      </c>
      <c r="P368" s="131">
        <f ca="1">DRAMA!$B$91</f>
        <v>0.43402777777777785</v>
      </c>
      <c r="Q368" s="66" t="str">
        <f ca="1">INDIRECT("DRAMA!C91")</f>
        <v>LOVE &amp; MERCY</v>
      </c>
      <c r="R368" s="88">
        <f ca="1">INDIRECT("DRAMA!D91")</f>
        <v>117</v>
      </c>
      <c r="S368" s="58" t="str">
        <f ca="1">DRAMA!$E$91</f>
        <v>02:00</v>
      </c>
    </row>
    <row r="369" spans="2:19" x14ac:dyDescent="0.2">
      <c r="B369" s="55"/>
      <c r="C369" s="81">
        <f>PREMIERE!$C$86</f>
        <v>43794</v>
      </c>
      <c r="D369" s="131">
        <f ca="1">PREMIERE!$B$92</f>
        <v>0.4861111111111111</v>
      </c>
      <c r="E369" s="66" t="str">
        <f ca="1">INDIRECT("PREMIERE!C92")</f>
        <v>MR. NOBODY</v>
      </c>
      <c r="F369" s="88">
        <f ca="1">INDIRECT("PREMIERE!D92")</f>
        <v>151</v>
      </c>
      <c r="G369" s="58" t="str">
        <f ca="1">PREMIERE!$E$92</f>
        <v>02:35</v>
      </c>
      <c r="H369" s="131">
        <f ca="1">ACTION!$B$92</f>
        <v>0.53472222222222232</v>
      </c>
      <c r="I369" s="66" t="str">
        <f ca="1">INDIRECT("ACTION!C92")</f>
        <v>PAGAN KING, THE</v>
      </c>
      <c r="J369" s="66">
        <f ca="1">INDIRECT("ACTION!D92")</f>
        <v>111</v>
      </c>
      <c r="K369" s="58" t="str">
        <f ca="1">ACTION!$E$92</f>
        <v>01:55</v>
      </c>
      <c r="L369" s="163">
        <f ca="1">FAMILY!$B$92</f>
        <v>0.55208333333333348</v>
      </c>
      <c r="M369" s="164" t="str">
        <f ca="1">INDIRECT("FAMILY!C92")</f>
        <v>LA CH'TITE FAMILLE</v>
      </c>
      <c r="N369" s="165">
        <f ca="1">INDIRECT("FAMILY!D92")</f>
        <v>103</v>
      </c>
      <c r="O369" s="58" t="str">
        <f ca="1">FAMILY!$E$92</f>
        <v>01:45</v>
      </c>
      <c r="P369" s="131">
        <f ca="1">DRAMA!$B$92</f>
        <v>0.51736111111111116</v>
      </c>
      <c r="Q369" s="66" t="str">
        <f ca="1">INDIRECT("DRAMA!C92")</f>
        <v>BENEFACTOR, THE</v>
      </c>
      <c r="R369" s="88">
        <f ca="1">INDIRECT("DRAMA!D92")</f>
        <v>89</v>
      </c>
      <c r="S369" s="58" t="str">
        <f ca="1">DRAMA!$E$92</f>
        <v>01:30</v>
      </c>
    </row>
    <row r="370" spans="2:19" x14ac:dyDescent="0.2">
      <c r="B370" s="55"/>
      <c r="C370" s="81">
        <f>PREMIERE!$C$86</f>
        <v>43794</v>
      </c>
      <c r="D370" s="131">
        <f ca="1">PREMIERE!$B$93</f>
        <v>0.59375</v>
      </c>
      <c r="E370" s="66" t="str">
        <f ca="1">INDIRECT("PREMIERE!C93")</f>
        <v>FAMILY MAN, A</v>
      </c>
      <c r="F370" s="88">
        <f ca="1">INDIRECT("PREMIERE!D93")</f>
        <v>106</v>
      </c>
      <c r="G370" s="58" t="str">
        <f ca="1">PREMIERE!$E$93</f>
        <v>01:50</v>
      </c>
      <c r="H370" s="131">
        <f ca="1">ACTION!$B$93</f>
        <v>0.61458333333333337</v>
      </c>
      <c r="I370" s="66" t="str">
        <f ca="1">INDIRECT("ACTION!C93")</f>
        <v>BARBER, THE</v>
      </c>
      <c r="J370" s="66">
        <f ca="1">INDIRECT("ACTION!D93")</f>
        <v>87</v>
      </c>
      <c r="K370" s="58" t="str">
        <f ca="1">ACTION!$E$93</f>
        <v>01:30</v>
      </c>
      <c r="L370" s="163">
        <f ca="1">FAMILY!$B$93</f>
        <v>0.62500000000000011</v>
      </c>
      <c r="M370" s="164" t="str">
        <f ca="1">INDIRECT("FAMILY!C93")</f>
        <v xml:space="preserve">HALLO BUNGALOW </v>
      </c>
      <c r="N370" s="165">
        <f ca="1">INDIRECT("FAMILY!D93")</f>
        <v>92</v>
      </c>
      <c r="O370" s="58" t="str">
        <f ca="1">FAMILY!$E$93</f>
        <v>01:35</v>
      </c>
      <c r="P370" s="131">
        <f ca="1">DRAMA!$B$93</f>
        <v>0.57986111111111116</v>
      </c>
      <c r="Q370" s="66" t="str">
        <f ca="1">INDIRECT("DRAMA!C93")</f>
        <v>FIGLIA MIA</v>
      </c>
      <c r="R370" s="88">
        <f ca="1">INDIRECT("DRAMA!D93")</f>
        <v>94</v>
      </c>
      <c r="S370" s="58" t="str">
        <f ca="1">DRAMA!$E$93</f>
        <v>01:35</v>
      </c>
    </row>
    <row r="371" spans="2:19" x14ac:dyDescent="0.2">
      <c r="B371" s="55"/>
      <c r="C371" s="81">
        <f>PREMIERE!$C$86</f>
        <v>43794</v>
      </c>
      <c r="D371" s="131">
        <f ca="1">PREMIERE!$B$94</f>
        <v>0.67013888888888884</v>
      </c>
      <c r="E371" s="66" t="str">
        <f ca="1">INDIRECT("PREMIERE!C94")</f>
        <v>IDEAL HOME</v>
      </c>
      <c r="F371" s="88">
        <f ca="1">INDIRECT("PREMIERE!D94")</f>
        <v>88</v>
      </c>
      <c r="G371" s="58" t="str">
        <f ca="1">PREMIERE!$E$94</f>
        <v>01:30</v>
      </c>
      <c r="H371" s="131">
        <f ca="1">ACTION!$B$94</f>
        <v>0.67708333333333337</v>
      </c>
      <c r="I371" s="66" t="str">
        <f ca="1">INDIRECT("ACTION!C94")</f>
        <v>HOURS</v>
      </c>
      <c r="J371" s="66">
        <f ca="1">INDIRECT("ACTION!D94")</f>
        <v>94</v>
      </c>
      <c r="K371" s="58" t="str">
        <f ca="1">ACTION!$E$94</f>
        <v>01:35</v>
      </c>
      <c r="L371" s="163">
        <f ca="1">FAMILY!$B$94</f>
        <v>0.69097222222222232</v>
      </c>
      <c r="M371" s="164" t="str">
        <f ca="1">INDIRECT("FAMILY!C94")</f>
        <v xml:space="preserve">SPOKENJAGERS </v>
      </c>
      <c r="N371" s="165">
        <f ca="1">INDIRECT("FAMILY!D94")</f>
        <v>96</v>
      </c>
      <c r="O371" s="58" t="str">
        <f ca="1">FAMILY!$E$94</f>
        <v>01:40</v>
      </c>
      <c r="P371" s="131">
        <f ca="1">DRAMA!$B$94</f>
        <v>0.64583333333333337</v>
      </c>
      <c r="Q371" s="66" t="str">
        <f ca="1">INDIRECT("DRAMA!C94")</f>
        <v>DR. STRANGELOVE OR: HOW I LEARNED TO STOP WORRYING AND LOVE THE BOMB</v>
      </c>
      <c r="R371" s="88">
        <f ca="1">INDIRECT("DRAMA!D94")</f>
        <v>91</v>
      </c>
      <c r="S371" s="58" t="str">
        <f ca="1">DRAMA!$E$94</f>
        <v>01:35</v>
      </c>
    </row>
    <row r="372" spans="2:19" x14ac:dyDescent="0.2">
      <c r="B372" s="55"/>
      <c r="C372" s="81">
        <f>PREMIERE!$C$86</f>
        <v>43794</v>
      </c>
      <c r="D372" s="131">
        <f ca="1">PREMIERE!$B$95</f>
        <v>0.73263888888888884</v>
      </c>
      <c r="E372" s="66" t="str">
        <f ca="1">INDIRECT("PREMIERE!C95")</f>
        <v>ANGRIEST MAN IN BROOKLYN, THE</v>
      </c>
      <c r="F372" s="88">
        <f ca="1">INDIRECT("PREMIERE!D95")</f>
        <v>81</v>
      </c>
      <c r="G372" s="58" t="str">
        <f ca="1">PREMIERE!$E$95</f>
        <v>01:25</v>
      </c>
      <c r="H372" s="131">
        <f ca="1">ACTION!$B$95</f>
        <v>0.74305555555555558</v>
      </c>
      <c r="I372" s="66" t="str">
        <f ca="1">INDIRECT("ACTION!C95")</f>
        <v>BOY WONDER</v>
      </c>
      <c r="J372" s="66">
        <f ca="1">INDIRECT("ACTION!D95")</f>
        <v>93</v>
      </c>
      <c r="K372" s="58" t="str">
        <f ca="1">ACTION!$E$95</f>
        <v>01:35</v>
      </c>
      <c r="L372" s="163">
        <f ca="1">FAMILY!$B$95</f>
        <v>0.76041666666666674</v>
      </c>
      <c r="M372" s="164" t="str">
        <f ca="1">INDIRECT("FAMILY!C95")</f>
        <v>BOOK CLUB</v>
      </c>
      <c r="N372" s="165">
        <f ca="1">INDIRECT("FAMILY!D95")</f>
        <v>101</v>
      </c>
      <c r="O372" s="58" t="str">
        <f ca="1">FAMILY!$E$95</f>
        <v>01:45</v>
      </c>
      <c r="P372" s="131">
        <f ca="1">DRAMA!$B$95</f>
        <v>0.71180555555555558</v>
      </c>
      <c r="Q372" s="66" t="str">
        <f ca="1">INDIRECT("DRAMA!C95")</f>
        <v>TOUT NOUVEAU TESTAMENT, LE</v>
      </c>
      <c r="R372" s="88">
        <f ca="1">INDIRECT("DRAMA!D95")</f>
        <v>111</v>
      </c>
      <c r="S372" s="58" t="str">
        <f ca="1">DRAMA!$E$95</f>
        <v>01:55</v>
      </c>
    </row>
    <row r="373" spans="2:19" x14ac:dyDescent="0.2">
      <c r="B373" s="55"/>
      <c r="C373" s="81">
        <f>PREMIERE!$C$86</f>
        <v>43794</v>
      </c>
      <c r="D373" s="131">
        <f ca="1">PREMIERE!$B$96</f>
        <v>0.79166666666666663</v>
      </c>
      <c r="E373" s="66" t="str">
        <f ca="1">INDIRECT("PREMIERE!C96")</f>
        <v xml:space="preserve">HARTENSTRAAT </v>
      </c>
      <c r="F373" s="88">
        <f ca="1">INDIRECT("PREMIERE!D96")</f>
        <v>86</v>
      </c>
      <c r="G373" s="58" t="str">
        <f ca="1">PREMIERE!$E$96</f>
        <v>01:30</v>
      </c>
      <c r="H373" s="131">
        <f ca="1">ACTION!$B$96</f>
        <v>0.80902777777777779</v>
      </c>
      <c r="I373" s="66" t="str">
        <f ca="1">INDIRECT("ACTION!C96")</f>
        <v>I DECLARE WAR</v>
      </c>
      <c r="J373" s="66">
        <f ca="1">INDIRECT("ACTION!D96")</f>
        <v>91</v>
      </c>
      <c r="K373" s="58" t="str">
        <f ca="1">ACTION!$E$96</f>
        <v>01:35</v>
      </c>
      <c r="L373" s="188">
        <f>FAMILY!$B$96</f>
        <v>0.83333333333333337</v>
      </c>
      <c r="M373" s="112" t="str">
        <f ca="1">INDIRECT("FAMILY!C96")</f>
        <v>EXTRAORDINARY JOURNEY OF THE FAKIR, THE</v>
      </c>
      <c r="N373" s="113">
        <f ca="1">INDIRECT("FAMILY!D96")</f>
        <v>93</v>
      </c>
      <c r="O373" s="58" t="str">
        <f ca="1">FAMILY!$E$96</f>
        <v>01:35</v>
      </c>
      <c r="P373" s="131">
        <f ca="1">DRAMA!$B$96</f>
        <v>0.79166666666666663</v>
      </c>
      <c r="Q373" s="66" t="str">
        <f ca="1">INDIRECT("DRAMA!C96")</f>
        <v>LADY MACBETH</v>
      </c>
      <c r="R373" s="88">
        <f ca="1">INDIRECT("DRAMA!D96")</f>
        <v>86</v>
      </c>
      <c r="S373" s="58" t="str">
        <f ca="1">DRAMA!$E$96</f>
        <v>01:30</v>
      </c>
    </row>
    <row r="374" spans="2:19" x14ac:dyDescent="0.2">
      <c r="B374" s="55"/>
      <c r="C374" s="84">
        <f>PREMIERE!$C$86</f>
        <v>43794</v>
      </c>
      <c r="D374" s="133">
        <f>PREMIERE!$B$97</f>
        <v>0.85416666666666663</v>
      </c>
      <c r="E374" s="79" t="str">
        <f ca="1">INDIRECT("PREMIERE!C97")</f>
        <v>SEX TAPE (10)</v>
      </c>
      <c r="F374" s="90">
        <f ca="1">INDIRECT("PREMIERE!D97")</f>
        <v>94</v>
      </c>
      <c r="G374" s="58" t="str">
        <f ca="1">PREMIERE!$E$97</f>
        <v>01:35</v>
      </c>
      <c r="H374" s="141">
        <f>ACTION!$B$97</f>
        <v>0.875</v>
      </c>
      <c r="I374" s="102" t="str">
        <f ca="1">INDIRECT("ACTION!C97")</f>
        <v>WILDLING</v>
      </c>
      <c r="J374" s="102">
        <f ca="1">INDIRECT("ACTION!D97")</f>
        <v>89</v>
      </c>
      <c r="K374" s="58" t="str">
        <f ca="1">ACTION!$E$97</f>
        <v>01:30</v>
      </c>
      <c r="L374" s="163">
        <f ca="1">FAMILY!$B$97</f>
        <v>0.89930555555555558</v>
      </c>
      <c r="M374" s="164" t="str">
        <f ca="1">INDIRECT("FAMILY!C97")</f>
        <v>HEAVY TRIP</v>
      </c>
      <c r="N374" s="165">
        <f ca="1">INDIRECT("FAMILY!D97")</f>
        <v>88</v>
      </c>
      <c r="O374" s="58" t="str">
        <f ca="1">FAMILY!$E$97</f>
        <v>01:30</v>
      </c>
      <c r="P374" s="136">
        <f>DRAMA!$B$97</f>
        <v>0.85416666666666663</v>
      </c>
      <c r="Q374" s="122" t="str">
        <f ca="1">INDIRECT("DRAMA!C97")</f>
        <v>TENDER HOOK, THE</v>
      </c>
      <c r="R374" s="123">
        <f ca="1">INDIRECT("DRAMA!D97")</f>
        <v>99</v>
      </c>
      <c r="S374" s="58" t="str">
        <f ca="1">DRAMA!$E$97</f>
        <v>01:40</v>
      </c>
    </row>
    <row r="375" spans="2:19" x14ac:dyDescent="0.2">
      <c r="B375" s="55"/>
      <c r="C375" s="81">
        <f>PREMIERE!$C$86</f>
        <v>43794</v>
      </c>
      <c r="D375" s="131">
        <f ca="1">PREMIERE!$B$98</f>
        <v>0.92013888888888884</v>
      </c>
      <c r="E375" s="66" t="str">
        <f ca="1">INDIRECT("PREMIERE!C98")</f>
        <v xml:space="preserve">BLOED ZWEET EN TRANEN </v>
      </c>
      <c r="F375" s="88">
        <f ca="1">INDIRECT("PREMIERE!D98")</f>
        <v>108</v>
      </c>
      <c r="G375" s="58" t="str">
        <f ca="1">PREMIERE!$E$98</f>
        <v>01:50</v>
      </c>
      <c r="H375" s="131">
        <f ca="1">ACTION!$B$98</f>
        <v>0.9375</v>
      </c>
      <c r="I375" s="66" t="str">
        <f ca="1">INDIRECT("ACTION!C98")</f>
        <v>KIN</v>
      </c>
      <c r="J375" s="66">
        <f ca="1">INDIRECT("ACTION!D98")</f>
        <v>101</v>
      </c>
      <c r="K375" s="58" t="str">
        <f ca="1">ACTION!$E$98</f>
        <v>01:45</v>
      </c>
      <c r="L375" s="163">
        <f ca="1">FAMILY!$B$98</f>
        <v>0.96180555555555558</v>
      </c>
      <c r="M375" s="164" t="str">
        <f ca="1">INDIRECT("FAMILY!C98")</f>
        <v>BITE THE BULLET</v>
      </c>
      <c r="N375" s="165">
        <f ca="1">INDIRECT("FAMILY!D98")</f>
        <v>126</v>
      </c>
      <c r="O375" s="58" t="str">
        <f ca="1">FAMILY!$E$98</f>
        <v>02:10</v>
      </c>
      <c r="P375" s="131">
        <f ca="1">DRAMA!$B$98</f>
        <v>0.92361111111111105</v>
      </c>
      <c r="Q375" s="66" t="str">
        <f ca="1">INDIRECT("DRAMA!C98")</f>
        <v>HURRICANE: THE BATTLE OF BRITAIN</v>
      </c>
      <c r="R375" s="88">
        <f ca="1">INDIRECT("DRAMA!D98")</f>
        <v>103</v>
      </c>
      <c r="S375" s="58" t="str">
        <f ca="1">DRAMA!$E$98</f>
        <v>01:45</v>
      </c>
    </row>
    <row r="376" spans="2:19" x14ac:dyDescent="0.2">
      <c r="B376" s="55"/>
      <c r="C376" s="81">
        <f>PREMIERE!$C$86</f>
        <v>43794</v>
      </c>
      <c r="D376" s="131">
        <f ca="1">PREMIERE!$B$99</f>
        <v>0.99652777777777768</v>
      </c>
      <c r="E376" s="66" t="str">
        <f ca="1">INDIRECT("PREMIERE!C99")</f>
        <v>A BOUT PORTANT</v>
      </c>
      <c r="F376" s="88">
        <f ca="1">INDIRECT("PREMIERE!D99")</f>
        <v>81</v>
      </c>
      <c r="G376" s="58" t="str">
        <f ca="1">PREMIERE!$E$99</f>
        <v>01:25</v>
      </c>
      <c r="H376" s="131">
        <f ca="1">ACTION!$B$99</f>
        <v>1.0416666666666741E-2</v>
      </c>
      <c r="I376" s="214" t="str">
        <f ca="1">INDIRECT("ACTION!C99")</f>
        <v>YOUNG HARLOTS - SEX ATHLETICS</v>
      </c>
      <c r="J376" s="214">
        <f ca="1">INDIRECT("ACTION!D99")</f>
        <v>136</v>
      </c>
      <c r="K376" s="58" t="str">
        <f ca="1">ACTION!$E$99</f>
        <v>02:20</v>
      </c>
      <c r="L376" s="163">
        <f ca="1">FAMILY!$B$99</f>
        <v>5.2083333333333259E-2</v>
      </c>
      <c r="M376" s="164" t="str">
        <f ca="1">INDIRECT("FAMILY!C99")</f>
        <v>SINBAD AND THE EYE OF THE TIGER</v>
      </c>
      <c r="N376" s="165">
        <f ca="1">INDIRECT("FAMILY!D99")</f>
        <v>109</v>
      </c>
      <c r="O376" s="58" t="str">
        <f ca="1">FAMILY!$E$99</f>
        <v>01:50</v>
      </c>
      <c r="P376" s="131">
        <f ca="1">DRAMA!$B$99</f>
        <v>0.99652777777777768</v>
      </c>
      <c r="Q376" s="66" t="str">
        <f ca="1">INDIRECT("DRAMA!C99")</f>
        <v>WELCOME TO NEW YORK</v>
      </c>
      <c r="R376" s="88">
        <f ca="1">INDIRECT("DRAMA!D99")</f>
        <v>121</v>
      </c>
      <c r="S376" s="58" t="str">
        <f ca="1">DRAMA!$E$99</f>
        <v>02:05</v>
      </c>
    </row>
    <row r="377" spans="2:19" x14ac:dyDescent="0.2">
      <c r="B377" s="55"/>
      <c r="C377" s="81">
        <f>PREMIERE!$C$86</f>
        <v>43794</v>
      </c>
      <c r="D377" s="131">
        <f ca="1">PREMIERE!$B$100</f>
        <v>5.5555555555555358E-2</v>
      </c>
      <c r="E377" s="66" t="str">
        <f ca="1">INDIRECT("PREMIERE!C100")</f>
        <v>PAINKILLERS</v>
      </c>
      <c r="F377" s="88">
        <f ca="1">INDIRECT("PREMIERE!D100")</f>
        <v>81</v>
      </c>
      <c r="G377" s="58" t="str">
        <f ca="1">PREMIERE!$E$100</f>
        <v>01:25</v>
      </c>
      <c r="H377" s="131">
        <f ca="1">ACTION!$B$100</f>
        <v>0.10763888888888896</v>
      </c>
      <c r="I377" s="214" t="str">
        <f ca="1">INDIRECT("ACTION!C100")</f>
        <v>HOUSE OF SLUTS</v>
      </c>
      <c r="J377" s="214">
        <f ca="1">INDIRECT("ACTION!D100")</f>
        <v>141</v>
      </c>
      <c r="K377" s="58" t="str">
        <f ca="1">ACTION!$E$100</f>
        <v>02:25</v>
      </c>
      <c r="L377" s="163">
        <f ca="1">FAMILY!$B$100</f>
        <v>0.12847222222222215</v>
      </c>
      <c r="M377" s="164" t="str">
        <f ca="1">INDIRECT("FAMILY!C100")</f>
        <v>LOST HORIZON (1973)</v>
      </c>
      <c r="N377" s="165">
        <f ca="1">INDIRECT("FAMILY!D100")</f>
        <v>133</v>
      </c>
      <c r="O377" s="58" t="str">
        <f ca="1">FAMILY!$E$100</f>
        <v>02:15</v>
      </c>
      <c r="P377" s="131">
        <f ca="1">DRAMA!$B$100</f>
        <v>8.3333333333333259E-2</v>
      </c>
      <c r="Q377" s="66" t="str">
        <f ca="1">INDIRECT("DRAMA!C100")</f>
        <v>CHILD OF GOD</v>
      </c>
      <c r="R377" s="88">
        <f ca="1">INDIRECT("DRAMA!D100")</f>
        <v>101</v>
      </c>
      <c r="S377" s="58" t="str">
        <f ca="1">DRAMA!$E$100</f>
        <v>01:45</v>
      </c>
    </row>
    <row r="378" spans="2:19" x14ac:dyDescent="0.2">
      <c r="B378" s="55"/>
      <c r="C378" s="81">
        <f>PREMIERE!$C$86</f>
        <v>43794</v>
      </c>
      <c r="D378" s="131">
        <f ca="1">PREMIERE!$B$101</f>
        <v>0.11458333333333315</v>
      </c>
      <c r="E378" s="66" t="str">
        <f ca="1">INDIRECT("PREMIERE!C101")</f>
        <v>BONE TOMAHAWK</v>
      </c>
      <c r="F378" s="88">
        <f ca="1">INDIRECT("PREMIERE!D101")</f>
        <v>127</v>
      </c>
      <c r="G378" s="58" t="str">
        <f ca="1">PREMIERE!$E$101</f>
        <v>02:10</v>
      </c>
      <c r="H378" s="131">
        <f ca="1">ACTION!$B$101</f>
        <v>0.2083333333333334</v>
      </c>
      <c r="I378" s="66" t="str">
        <f ca="1">INDIRECT("ACTION!C101")</f>
        <v>WHITE LINE FEVER</v>
      </c>
      <c r="J378" s="66">
        <f ca="1">INDIRECT("ACTION!D101")</f>
        <v>87</v>
      </c>
      <c r="K378" s="58" t="str">
        <f ca="1">ACTION!$E$101</f>
        <v>01:30</v>
      </c>
      <c r="L378" s="163">
        <f ca="1">FAMILY!$B$101</f>
        <v>0.22222222222222215</v>
      </c>
      <c r="M378" s="164" t="str">
        <f ca="1">INDIRECT("FAMILY!C101")</f>
        <v xml:space="preserve">THE LEGEND OF LONGWOOD </v>
      </c>
      <c r="N378" s="165">
        <f ca="1">INDIRECT("FAMILY!D101")</f>
        <v>96</v>
      </c>
      <c r="O378" s="58" t="str">
        <f ca="1">FAMILY!$E$101</f>
        <v>01:40</v>
      </c>
      <c r="P378" s="131">
        <f ca="1">DRAMA!$B$101</f>
        <v>0.15624999999999994</v>
      </c>
      <c r="Q378" s="66" t="str">
        <f ca="1">INDIRECT("DRAMA!C101")</f>
        <v>KINO CARAVAN</v>
      </c>
      <c r="R378" s="88">
        <f ca="1">INDIRECT("DRAMA!D101")</f>
        <v>93</v>
      </c>
      <c r="S378" s="58" t="str">
        <f ca="1">DRAMA!$E$101</f>
        <v>01:35</v>
      </c>
    </row>
    <row r="379" spans="2:19" ht="13.5" thickBot="1" x14ac:dyDescent="0.25">
      <c r="B379" s="61"/>
      <c r="C379" s="62">
        <f>PREMIERE!$C$86</f>
        <v>43794</v>
      </c>
      <c r="D379" s="130">
        <f ca="1">PREMIERE!$B$102</f>
        <v>0.20486111111111094</v>
      </c>
      <c r="E379" s="63" t="str">
        <f ca="1">INDIRECT("PREMIERE!C102")</f>
        <v>FOREST, THE</v>
      </c>
      <c r="F379" s="87">
        <f ca="1">INDIRECT("PREMIERE!D102")</f>
        <v>91</v>
      </c>
      <c r="G379" s="58" t="str">
        <f ca="1">PREMIERE!$E$102</f>
        <v>01:35</v>
      </c>
      <c r="H379" s="130">
        <f ca="1">ACTION!$B$102</f>
        <v>0.27083333333333337</v>
      </c>
      <c r="I379" s="63">
        <f ca="1">INDIRECT("ACTION!C102")</f>
        <v>0</v>
      </c>
      <c r="J379" s="63">
        <f ca="1">INDIRECT("ACTION!D102")</f>
        <v>0</v>
      </c>
      <c r="K379" s="58" t="str">
        <f ca="1">ACTION!$E$102</f>
        <v>00:00</v>
      </c>
      <c r="L379" s="167">
        <f ca="1">FAMILY!$B$102</f>
        <v>0.29166666666666657</v>
      </c>
      <c r="M379" s="168">
        <f ca="1">INDIRECT("FAMILY!C102")</f>
        <v>0</v>
      </c>
      <c r="N379" s="169">
        <f ca="1">INDIRECT("FAMILY!D102")</f>
        <v>0</v>
      </c>
      <c r="O379" s="58" t="str">
        <f ca="1">FAMILY!$E$102</f>
        <v>00:00</v>
      </c>
      <c r="P379" s="130">
        <f ca="1">DRAMA!$B$102</f>
        <v>0.22222222222222215</v>
      </c>
      <c r="Q379" s="63" t="str">
        <f ca="1">INDIRECT("DRAMA!C102")</f>
        <v>VANIGLIA E CIOCCOLATO</v>
      </c>
      <c r="R379" s="87">
        <f ca="1">INDIRECT("DRAMA!D102")</f>
        <v>99</v>
      </c>
      <c r="S379" s="58" t="str">
        <f ca="1">DRAMA!$E$102</f>
        <v>01:40</v>
      </c>
    </row>
    <row r="380" spans="2:19" x14ac:dyDescent="0.2">
      <c r="B380" s="50" t="s">
        <v>0</v>
      </c>
      <c r="C380" s="65">
        <f>PREMIERE!$G$86</f>
        <v>43795</v>
      </c>
      <c r="D380" s="131">
        <f ca="1">PREMIERE!$F$88</f>
        <v>0.27083333333333343</v>
      </c>
      <c r="E380" s="66">
        <f ca="1">INDIRECT("PREMIERE!G88")</f>
        <v>0</v>
      </c>
      <c r="F380" s="88">
        <f ca="1">INDIRECT("PREMIERE!H88")</f>
        <v>0</v>
      </c>
      <c r="G380" s="58" t="str">
        <f ca="1">PREMIERE!$I$88</f>
        <v>00:00</v>
      </c>
      <c r="H380" s="131">
        <f ca="1">ACTION!$F$88</f>
        <v>0.27083333333333337</v>
      </c>
      <c r="I380" s="66" t="str">
        <f ca="1">INDIRECT("ACTION!G88")</f>
        <v>CARBONE</v>
      </c>
      <c r="J380" s="66">
        <f ca="1">INDIRECT("ACTION!H88")</f>
        <v>101</v>
      </c>
      <c r="K380" s="58" t="str">
        <f ca="1">ACTION!$I$88</f>
        <v>01:45</v>
      </c>
      <c r="L380" s="163">
        <f ca="1">FAMILY!$F$88</f>
        <v>0.29166666666666657</v>
      </c>
      <c r="M380" s="164" t="str">
        <f ca="1">INDIRECT("FAMILY!G88")</f>
        <v>IT'S A DISASTER</v>
      </c>
      <c r="N380" s="165">
        <f ca="1">INDIRECT("FAMILY!H88")</f>
        <v>87</v>
      </c>
      <c r="O380" s="58" t="str">
        <f ca="1">FAMILY!$I$88</f>
        <v>01:30</v>
      </c>
      <c r="P380" s="131">
        <f ca="1">DRAMA!$F$88</f>
        <v>0.29166666666666663</v>
      </c>
      <c r="Q380" s="66">
        <f ca="1">INDIRECT("DRAMA!G88")</f>
        <v>0</v>
      </c>
      <c r="R380" s="88">
        <f ca="1">INDIRECT("DRAMA!H88")</f>
        <v>0</v>
      </c>
      <c r="S380" s="58" t="str">
        <f ca="1">DRAMA!$I$88</f>
        <v>00:00</v>
      </c>
    </row>
    <row r="381" spans="2:19" x14ac:dyDescent="0.2">
      <c r="C381" s="65">
        <f>PREMIERE!$G$86</f>
        <v>43795</v>
      </c>
      <c r="D381" s="131">
        <f ca="1">PREMIERE!$F$89</f>
        <v>0.27083333333333343</v>
      </c>
      <c r="E381" s="66" t="str">
        <f ca="1">INDIRECT("PREMIERE!G89")</f>
        <v>WOLF</v>
      </c>
      <c r="F381" s="88">
        <f ca="1">INDIRECT("PREMIERE!H89")</f>
        <v>121</v>
      </c>
      <c r="G381" s="58" t="str">
        <f ca="1">PREMIERE!$I$89</f>
        <v>02:05</v>
      </c>
      <c r="H381" s="131">
        <f ca="1">ACTION!$F$89</f>
        <v>0.34375000000000006</v>
      </c>
      <c r="I381" s="66" t="str">
        <f ca="1">INDIRECT("ACTION!G89")</f>
        <v>WHAT DOESN'T KILL YOU</v>
      </c>
      <c r="J381" s="66">
        <f ca="1">INDIRECT("ACTION!H89")</f>
        <v>96</v>
      </c>
      <c r="K381" s="58" t="str">
        <f ca="1">ACTION!$I$89</f>
        <v>01:40</v>
      </c>
      <c r="L381" s="163">
        <f ca="1">FAMILY!$F$89</f>
        <v>0.35416666666666657</v>
      </c>
      <c r="M381" s="164" t="str">
        <f ca="1">INDIRECT("FAMILY!G89")</f>
        <v>BANDSLAM</v>
      </c>
      <c r="N381" s="165">
        <f ca="1">INDIRECT("FAMILY!H89")</f>
        <v>108</v>
      </c>
      <c r="O381" s="58" t="str">
        <f ca="1">FAMILY!$I$89</f>
        <v>01:50</v>
      </c>
      <c r="P381" s="131">
        <f ca="1">DRAMA!$F$89</f>
        <v>0.29166666666666663</v>
      </c>
      <c r="Q381" s="66" t="str">
        <f ca="1">INDIRECT("DRAMA!G89")</f>
        <v>GOOD MORNING HEARTACHE</v>
      </c>
      <c r="R381" s="88">
        <f ca="1">INDIRECT("DRAMA!H89")</f>
        <v>93</v>
      </c>
      <c r="S381" s="58" t="str">
        <f ca="1">DRAMA!$I$89</f>
        <v>01:35</v>
      </c>
    </row>
    <row r="382" spans="2:19" x14ac:dyDescent="0.2">
      <c r="C382" s="65">
        <f>PREMIERE!$G$86</f>
        <v>43795</v>
      </c>
      <c r="D382" s="131">
        <f ca="1">PREMIERE!$F$90</f>
        <v>0.35763888888888901</v>
      </c>
      <c r="E382" s="66" t="str">
        <f ca="1">INDIRECT("PREMIERE!G90")</f>
        <v>MEN IN BLACK (1997)</v>
      </c>
      <c r="F382" s="88">
        <f ca="1">INDIRECT("PREMIERE!H90")</f>
        <v>96</v>
      </c>
      <c r="G382" s="58" t="str">
        <f ca="1">PREMIERE!$I$90</f>
        <v>01:40</v>
      </c>
      <c r="H382" s="131">
        <f ca="1">ACTION!$F$90</f>
        <v>0.41319444444444448</v>
      </c>
      <c r="I382" s="66" t="str">
        <f ca="1">INDIRECT("ACTION!G90")</f>
        <v>CODE NAME: THE CLEANER</v>
      </c>
      <c r="J382" s="66">
        <f ca="1">INDIRECT("ACTION!H90")</f>
        <v>88</v>
      </c>
      <c r="K382" s="58" t="str">
        <f ca="1">ACTION!$I$90</f>
        <v>01:30</v>
      </c>
      <c r="L382" s="163">
        <f ca="1">FAMILY!$F$90</f>
        <v>0.43055555555555547</v>
      </c>
      <c r="M382" s="164" t="str">
        <f ca="1">INDIRECT("FAMILY!G90")</f>
        <v xml:space="preserve">DE VIJF EN DE PIRATENSCHAT </v>
      </c>
      <c r="N382" s="165">
        <f ca="1">INDIRECT("FAMILY!H90")</f>
        <v>92</v>
      </c>
      <c r="O382" s="58" t="str">
        <f ca="1">FAMILY!$I$90</f>
        <v>01:35</v>
      </c>
      <c r="P382" s="131">
        <f ca="1">DRAMA!$F$90</f>
        <v>0.35763888888888884</v>
      </c>
      <c r="Q382" s="66" t="str">
        <f ca="1">INDIRECT("DRAMA!G90")</f>
        <v>NO ONE CAN BRUSH MY HAIR LIKE THE WIND</v>
      </c>
      <c r="R382" s="88">
        <f ca="1">INDIRECT("DRAMA!H90")</f>
        <v>91</v>
      </c>
      <c r="S382" s="58" t="str">
        <f ca="1">DRAMA!$I$90</f>
        <v>01:35</v>
      </c>
    </row>
    <row r="383" spans="2:19" x14ac:dyDescent="0.2">
      <c r="C383" s="65">
        <f>PREMIERE!$G$86</f>
        <v>43795</v>
      </c>
      <c r="D383" s="131">
        <f ca="1">PREMIERE!$F$91</f>
        <v>0.42708333333333343</v>
      </c>
      <c r="E383" s="66" t="str">
        <f ca="1">INDIRECT("PREMIERE!G91")</f>
        <v>GREEN HORNET, THE</v>
      </c>
      <c r="F383" s="88">
        <f ca="1">INDIRECT("PREMIERE!H91")</f>
        <v>116</v>
      </c>
      <c r="G383" s="58" t="str">
        <f ca="1">PREMIERE!$I$91</f>
        <v>02:00</v>
      </c>
      <c r="H383" s="131">
        <f ca="1">ACTION!$F$91</f>
        <v>0.47569444444444448</v>
      </c>
      <c r="I383" s="66" t="str">
        <f ca="1">INDIRECT("ACTION!G91")</f>
        <v>THIS IS YOUR DEATH</v>
      </c>
      <c r="J383" s="66">
        <f ca="1">INDIRECT("ACTION!H91")</f>
        <v>101</v>
      </c>
      <c r="K383" s="58" t="str">
        <f ca="1">ACTION!$I$91</f>
        <v>01:45</v>
      </c>
      <c r="L383" s="163">
        <f ca="1">FAMILY!$F$91</f>
        <v>0.49652777777777768</v>
      </c>
      <c r="M383" s="164" t="str">
        <f ca="1">INDIRECT("FAMILY!G91")</f>
        <v>CAYMAN WENT</v>
      </c>
      <c r="N383" s="165">
        <f ca="1">INDIRECT("FAMILY!H91")</f>
        <v>88</v>
      </c>
      <c r="O383" s="58" t="str">
        <f ca="1">FAMILY!$I$91</f>
        <v>01:30</v>
      </c>
      <c r="P383" s="131">
        <f ca="1">DRAMA!$F$91</f>
        <v>0.42361111111111105</v>
      </c>
      <c r="Q383" s="66" t="str">
        <f ca="1">INDIRECT("DRAMA!G91")</f>
        <v>UPSIDE DOWN</v>
      </c>
      <c r="R383" s="88">
        <f ca="1">INDIRECT("DRAMA!H91")</f>
        <v>106</v>
      </c>
      <c r="S383" s="58" t="str">
        <f ca="1">DRAMA!$I$91</f>
        <v>01:50</v>
      </c>
    </row>
    <row r="384" spans="2:19" x14ac:dyDescent="0.2">
      <c r="C384" s="65">
        <f>PREMIERE!$G$86</f>
        <v>43795</v>
      </c>
      <c r="D384" s="131">
        <f ca="1">PREMIERE!$F$92</f>
        <v>0.51041666666666674</v>
      </c>
      <c r="E384" s="66" t="str">
        <f ca="1">INDIRECT("PREMIERE!G92")</f>
        <v>TOURIST, THE</v>
      </c>
      <c r="F384" s="88">
        <f ca="1">INDIRECT("PREMIERE!H92")</f>
        <v>101</v>
      </c>
      <c r="G384" s="58" t="str">
        <f ca="1">PREMIERE!$I$92</f>
        <v>01:45</v>
      </c>
      <c r="H384" s="131">
        <f ca="1">ACTION!$F$92</f>
        <v>0.54861111111111116</v>
      </c>
      <c r="I384" s="66" t="str">
        <f ca="1">INDIRECT("ACTION!G92")</f>
        <v>FILTH</v>
      </c>
      <c r="J384" s="66">
        <f ca="1">INDIRECT("ACTION!H92")</f>
        <v>94</v>
      </c>
      <c r="K384" s="58" t="str">
        <f ca="1">ACTION!$I$92</f>
        <v>01:35</v>
      </c>
      <c r="L384" s="163">
        <f ca="1">FAMILY!$F$92</f>
        <v>0.55902777777777768</v>
      </c>
      <c r="M384" s="164" t="str">
        <f ca="1">INDIRECT("FAMILY!G92")</f>
        <v xml:space="preserve">BIBI &amp; TINA 3 - JONGENS TEGEN DE MEIDEN </v>
      </c>
      <c r="N384" s="165">
        <f ca="1">INDIRECT("FAMILY!H92")</f>
        <v>107</v>
      </c>
      <c r="O384" s="58" t="str">
        <f ca="1">FAMILY!$I$92</f>
        <v>01:50</v>
      </c>
      <c r="P384" s="131">
        <f ca="1">DRAMA!$F$92</f>
        <v>0.49999999999999994</v>
      </c>
      <c r="Q384" s="66" t="str">
        <f ca="1">INDIRECT("DRAMA!G92")</f>
        <v>INSIDE LLEWYN DAVIS</v>
      </c>
      <c r="R384" s="88">
        <f ca="1">INDIRECT("DRAMA!H92")</f>
        <v>101</v>
      </c>
      <c r="S384" s="58" t="str">
        <f ca="1">DRAMA!$I$92</f>
        <v>01:45</v>
      </c>
    </row>
    <row r="385" spans="2:19" x14ac:dyDescent="0.2">
      <c r="C385" s="65">
        <f>PREMIERE!$G$86</f>
        <v>43795</v>
      </c>
      <c r="D385" s="131">
        <f ca="1">PREMIERE!$F$93</f>
        <v>0.58333333333333337</v>
      </c>
      <c r="E385" s="66" t="str">
        <f ca="1">INDIRECT("PREMIERE!G93")</f>
        <v>END OF THE AFFAIR, THE (1999)</v>
      </c>
      <c r="F385" s="88">
        <f ca="1">INDIRECT("PREMIERE!H93")</f>
        <v>98</v>
      </c>
      <c r="G385" s="58" t="str">
        <f ca="1">PREMIERE!$I$93</f>
        <v>01:40</v>
      </c>
      <c r="H385" s="131">
        <f ca="1">ACTION!$F$93</f>
        <v>0.61458333333333337</v>
      </c>
      <c r="I385" s="66" t="str">
        <f ca="1">INDIRECT("ACTION!G93")</f>
        <v>HUMANITY BUREAU, THE</v>
      </c>
      <c r="J385" s="66">
        <f ca="1">INDIRECT("ACTION!H93")</f>
        <v>91</v>
      </c>
      <c r="K385" s="58" t="str">
        <f ca="1">ACTION!$I$93</f>
        <v>01:35</v>
      </c>
      <c r="L385" s="163">
        <f ca="1">FAMILY!$F$93</f>
        <v>0.63541666666666663</v>
      </c>
      <c r="M385" s="164" t="str">
        <f ca="1">INDIRECT("FAMILY!G93")</f>
        <v xml:space="preserve">PLUISJE </v>
      </c>
      <c r="N385" s="165">
        <f ca="1">INDIRECT("FAMILY!H93")</f>
        <v>83</v>
      </c>
      <c r="O385" s="58" t="str">
        <f ca="1">FAMILY!$I$93</f>
        <v>01:25</v>
      </c>
      <c r="P385" s="131">
        <f ca="1">DRAMA!$F$93</f>
        <v>0.57291666666666663</v>
      </c>
      <c r="Q385" s="66" t="str">
        <f ca="1">INDIRECT("DRAMA!G93")</f>
        <v>KRAMER VS. KRAMER (1979)</v>
      </c>
      <c r="R385" s="88">
        <f ca="1">INDIRECT("DRAMA!H93")</f>
        <v>101</v>
      </c>
      <c r="S385" s="58" t="str">
        <f ca="1">DRAMA!$I$93</f>
        <v>01:45</v>
      </c>
    </row>
    <row r="386" spans="2:19" x14ac:dyDescent="0.2">
      <c r="C386" s="65">
        <f>PREMIERE!$G$86</f>
        <v>43795</v>
      </c>
      <c r="D386" s="131">
        <f ca="1">PREMIERE!$F$94</f>
        <v>0.65277777777777779</v>
      </c>
      <c r="E386" s="66" t="str">
        <f ca="1">INDIRECT("PREMIERE!G94")</f>
        <v>BACHELORS, THE</v>
      </c>
      <c r="F386" s="88">
        <f ca="1">INDIRECT("PREMIERE!H94")</f>
        <v>96</v>
      </c>
      <c r="G386" s="58" t="str">
        <f ca="1">PREMIERE!$I$94</f>
        <v>01:40</v>
      </c>
      <c r="H386" s="131">
        <f ca="1">ACTION!$F$94</f>
        <v>0.68055555555555558</v>
      </c>
      <c r="I386" s="66" t="str">
        <f ca="1">INDIRECT("ACTION!G94")</f>
        <v>RECALL, THE</v>
      </c>
      <c r="J386" s="66">
        <f ca="1">INDIRECT("ACTION!H94")</f>
        <v>88</v>
      </c>
      <c r="K386" s="58" t="str">
        <f ca="1">ACTION!$I$94</f>
        <v>01:30</v>
      </c>
      <c r="L386" s="163">
        <f ca="1">FAMILY!$F$94</f>
        <v>0.69444444444444442</v>
      </c>
      <c r="M386" s="164" t="str">
        <f ca="1">INDIRECT("FAMILY!G94")</f>
        <v>AMERICAN IN CHINA, AN</v>
      </c>
      <c r="N386" s="165">
        <f ca="1">INDIRECT("FAMILY!H94")</f>
        <v>86</v>
      </c>
      <c r="O386" s="58" t="str">
        <f ca="1">FAMILY!$I$94</f>
        <v>01:30</v>
      </c>
      <c r="P386" s="131">
        <f ca="1">DRAMA!$F$94</f>
        <v>0.64583333333333326</v>
      </c>
      <c r="Q386" s="66" t="str">
        <f ca="1">INDIRECT("DRAMA!G94")</f>
        <v>COMPANY YOU KEEP, THE</v>
      </c>
      <c r="R386" s="88">
        <f ca="1">INDIRECT("DRAMA!H94")</f>
        <v>117</v>
      </c>
      <c r="S386" s="58" t="str">
        <f ca="1">DRAMA!$I$94</f>
        <v>02:00</v>
      </c>
    </row>
    <row r="387" spans="2:19" x14ac:dyDescent="0.2">
      <c r="C387" s="65">
        <f>PREMIERE!$G$86</f>
        <v>43795</v>
      </c>
      <c r="D387" s="131">
        <f ca="1">PREMIERE!$F$95</f>
        <v>0.72222222222222221</v>
      </c>
      <c r="E387" s="66" t="str">
        <f ca="1">INDIRECT("PREMIERE!G95")</f>
        <v>LAST FIVE YEARS, THE</v>
      </c>
      <c r="F387" s="88">
        <f ca="1">INDIRECT("PREMIERE!H95")</f>
        <v>91</v>
      </c>
      <c r="G387" s="58" t="str">
        <f ca="1">PREMIERE!$I$95</f>
        <v>01:35</v>
      </c>
      <c r="H387" s="131">
        <f ca="1">ACTION!$F$95</f>
        <v>0.74305555555555558</v>
      </c>
      <c r="I387" s="66" t="str">
        <f ca="1">INDIRECT("ACTION!G95")</f>
        <v>ASSASSINATION, THE</v>
      </c>
      <c r="J387" s="66">
        <f ca="1">INDIRECT("ACTION!H95")</f>
        <v>91</v>
      </c>
      <c r="K387" s="58" t="str">
        <f ca="1">ACTION!$I$95</f>
        <v>01:35</v>
      </c>
      <c r="L387" s="163">
        <f ca="1">FAMILY!$F$95</f>
        <v>0.75694444444444442</v>
      </c>
      <c r="M387" s="164" t="str">
        <f ca="1">INDIRECT("FAMILY!G95")</f>
        <v>RAT RACE</v>
      </c>
      <c r="N387" s="165">
        <f ca="1">INDIRECT("FAMILY!H95")</f>
        <v>108</v>
      </c>
      <c r="O387" s="58" t="str">
        <f ca="1">FAMILY!$I$95</f>
        <v>01:50</v>
      </c>
      <c r="P387" s="131">
        <f ca="1">DRAMA!$F$95</f>
        <v>0.72916666666666663</v>
      </c>
      <c r="Q387" s="66" t="str">
        <f ca="1">INDIRECT("DRAMA!G95")</f>
        <v>SPARRING</v>
      </c>
      <c r="R387" s="88">
        <f ca="1">INDIRECT("DRAMA!H95")</f>
        <v>92</v>
      </c>
      <c r="S387" s="58" t="str">
        <f ca="1">DRAMA!$I$95</f>
        <v>01:35</v>
      </c>
    </row>
    <row r="388" spans="2:19" x14ac:dyDescent="0.2">
      <c r="C388" s="65">
        <f>PREMIERE!$G$86</f>
        <v>43795</v>
      </c>
      <c r="D388" s="131">
        <f ca="1">PREMIERE!$F$96</f>
        <v>0.78819444444444442</v>
      </c>
      <c r="E388" s="66" t="str">
        <f ca="1">INDIRECT("PREMIERE!G96")</f>
        <v>EXTRAORDINARY JOURNEY OF THE FAKIR, THE</v>
      </c>
      <c r="F388" s="88">
        <f ca="1">INDIRECT("PREMIERE!H96")</f>
        <v>93</v>
      </c>
      <c r="G388" s="58" t="str">
        <f ca="1">PREMIERE!$I$96</f>
        <v>01:35</v>
      </c>
      <c r="H388" s="131">
        <f ca="1">ACTION!$F$96</f>
        <v>0.80902777777777779</v>
      </c>
      <c r="I388" s="66" t="str">
        <f ca="1">INDIRECT("ACTION!G96")</f>
        <v>STEPHEN KING'S CELL</v>
      </c>
      <c r="J388" s="66">
        <f ca="1">INDIRECT("ACTION!H96")</f>
        <v>94</v>
      </c>
      <c r="K388" s="58" t="str">
        <f ca="1">ACTION!$I$96</f>
        <v>01:35</v>
      </c>
      <c r="L388" s="188">
        <f>FAMILY!$F$96</f>
        <v>0.83333333333333337</v>
      </c>
      <c r="M388" s="112" t="str">
        <f ca="1">INDIRECT("FAMILY!G96")</f>
        <v xml:space="preserve">EASY A </v>
      </c>
      <c r="N388" s="113">
        <f ca="1">INDIRECT("FAMILY!H96")</f>
        <v>92</v>
      </c>
      <c r="O388" s="58" t="str">
        <f ca="1">FAMILY!$I$96</f>
        <v>01:35</v>
      </c>
      <c r="P388" s="131">
        <f ca="1">DRAMA!$F$96</f>
        <v>0.79513888888888884</v>
      </c>
      <c r="Q388" s="66" t="str">
        <f ca="1">INDIRECT("DRAMA!G96")</f>
        <v>ANGRIEST MAN IN BROOKLYN, THE</v>
      </c>
      <c r="R388" s="88">
        <f ca="1">INDIRECT("DRAMA!H96")</f>
        <v>81</v>
      </c>
      <c r="S388" s="58" t="str">
        <f ca="1">DRAMA!$I$96</f>
        <v>01:25</v>
      </c>
    </row>
    <row r="389" spans="2:19" x14ac:dyDescent="0.2">
      <c r="C389" s="78">
        <f>PREMIERE!$G$86</f>
        <v>43795</v>
      </c>
      <c r="D389" s="133">
        <f>PREMIERE!$F$97</f>
        <v>0.85416666666666663</v>
      </c>
      <c r="E389" s="79" t="str">
        <f ca="1">INDIRECT("PREMIERE!G97")</f>
        <v>OFFICE UPRISING (21)</v>
      </c>
      <c r="F389" s="90">
        <f ca="1">INDIRECT("PREMIERE!H97")</f>
        <v>92</v>
      </c>
      <c r="G389" s="58" t="str">
        <f ca="1">PREMIERE!$I$97</f>
        <v>01:35</v>
      </c>
      <c r="H389" s="141">
        <f>ACTION!$F$97</f>
        <v>0.875</v>
      </c>
      <c r="I389" s="102" t="str">
        <f ca="1">INDIRECT("ACTION!G97")</f>
        <v>CYBERBULLY</v>
      </c>
      <c r="J389" s="102">
        <f ca="1">INDIRECT("ACTION!H97")</f>
        <v>62</v>
      </c>
      <c r="K389" s="58" t="str">
        <f ca="1">ACTION!$I$97</f>
        <v>01:05</v>
      </c>
      <c r="L389" s="163">
        <f ca="1">FAMILY!$F$97</f>
        <v>0.89930555555555558</v>
      </c>
      <c r="M389" s="164" t="str">
        <f ca="1">INDIRECT("FAMILY!G97")</f>
        <v xml:space="preserve">BLOED ZWEET EN TRANEN </v>
      </c>
      <c r="N389" s="165">
        <f ca="1">INDIRECT("FAMILY!H97")</f>
        <v>111</v>
      </c>
      <c r="O389" s="58" t="str">
        <f ca="1">FAMILY!$I$97</f>
        <v>01:55</v>
      </c>
      <c r="P389" s="136">
        <f>DRAMA!$F$97</f>
        <v>0.85416666666666663</v>
      </c>
      <c r="Q389" s="122" t="str">
        <f ca="1">INDIRECT("DRAMA!G97")</f>
        <v xml:space="preserve">WOLF (NL) (2013) </v>
      </c>
      <c r="R389" s="123">
        <f ca="1">INDIRECT("DRAMA!H97")</f>
        <v>118</v>
      </c>
      <c r="S389" s="58" t="str">
        <f ca="1">DRAMA!$I$97</f>
        <v>02:00</v>
      </c>
    </row>
    <row r="390" spans="2:19" x14ac:dyDescent="0.2">
      <c r="C390" s="65">
        <f>PREMIERE!$G$86</f>
        <v>43795</v>
      </c>
      <c r="D390" s="131">
        <f ca="1">PREMIERE!$F$98</f>
        <v>0.92013888888888884</v>
      </c>
      <c r="E390" s="66" t="str">
        <f ca="1">INDIRECT("PREMIERE!G98")</f>
        <v xml:space="preserve">FISSA </v>
      </c>
      <c r="F390" s="88">
        <f ca="1">INDIRECT("PREMIERE!H98")</f>
        <v>99</v>
      </c>
      <c r="G390" s="58" t="str">
        <f ca="1">PREMIERE!$I$98</f>
        <v>01:40</v>
      </c>
      <c r="H390" s="131">
        <f ca="1">ACTION!$F$98</f>
        <v>0.92013888888888884</v>
      </c>
      <c r="I390" s="66" t="str">
        <f ca="1">INDIRECT("ACTION!G98")</f>
        <v>QUE DIOS NOS PERDONE</v>
      </c>
      <c r="J390" s="66">
        <f ca="1">INDIRECT("ACTION!H98")</f>
        <v>121</v>
      </c>
      <c r="K390" s="58" t="str">
        <f ca="1">ACTION!$I$98</f>
        <v>02:05</v>
      </c>
      <c r="L390" s="163">
        <f ca="1">FAMILY!$F$98</f>
        <v>0.97916666666666674</v>
      </c>
      <c r="M390" s="164" t="str">
        <f ca="1">INDIRECT("FAMILY!G98")</f>
        <v>ARMY OF ONE</v>
      </c>
      <c r="N390" s="165">
        <f ca="1">INDIRECT("FAMILY!H98")</f>
        <v>89</v>
      </c>
      <c r="O390" s="58" t="str">
        <f ca="1">FAMILY!$I$98</f>
        <v>01:30</v>
      </c>
      <c r="P390" s="131">
        <f ca="1">DRAMA!$F$98</f>
        <v>0.9375</v>
      </c>
      <c r="Q390" s="66" t="str">
        <f ca="1">INDIRECT("DRAMA!G98")</f>
        <v>COSMOPOLIS</v>
      </c>
      <c r="R390" s="88">
        <f ca="1">INDIRECT("DRAMA!H98")</f>
        <v>106</v>
      </c>
      <c r="S390" s="58" t="str">
        <f ca="1">DRAMA!$I$98</f>
        <v>01:50</v>
      </c>
    </row>
    <row r="391" spans="2:19" x14ac:dyDescent="0.2">
      <c r="C391" s="65">
        <f>PREMIERE!$G$86</f>
        <v>43795</v>
      </c>
      <c r="D391" s="131">
        <f ca="1">PREMIERE!$F$99</f>
        <v>0.98958333333333326</v>
      </c>
      <c r="E391" s="66" t="str">
        <f ca="1">INDIRECT("PREMIERE!G99")</f>
        <v>CHAPPIE</v>
      </c>
      <c r="F391" s="88">
        <f ca="1">INDIRECT("PREMIERE!H99")</f>
        <v>116</v>
      </c>
      <c r="G391" s="58" t="str">
        <f ca="1">PREMIERE!$I$99</f>
        <v>02:00</v>
      </c>
      <c r="H391" s="131">
        <f ca="1">ACTION!$F$99</f>
        <v>6.9444444444444198E-3</v>
      </c>
      <c r="I391" s="214" t="str">
        <f ca="1">INDIRECT("ACTION!G99")</f>
        <v>TRUTH ABOUT TEENS, THE</v>
      </c>
      <c r="J391" s="214">
        <f ca="1">INDIRECT("ACTION!H99")</f>
        <v>117</v>
      </c>
      <c r="K391" s="58" t="str">
        <f ca="1">ACTION!$I$99</f>
        <v>02:00</v>
      </c>
      <c r="L391" s="163">
        <f ca="1">FAMILY!$F$99</f>
        <v>4.1666666666666741E-2</v>
      </c>
      <c r="M391" s="164" t="str">
        <f ca="1">INDIRECT("FAMILY!G99")</f>
        <v xml:space="preserve">HALLO BUNGALOW </v>
      </c>
      <c r="N391" s="165">
        <f ca="1">INDIRECT("FAMILY!H99")</f>
        <v>92</v>
      </c>
      <c r="O391" s="58" t="str">
        <f ca="1">FAMILY!$I$99</f>
        <v>01:35</v>
      </c>
      <c r="P391" s="131">
        <f ca="1">DRAMA!$F$99</f>
        <v>1.388888888888884E-2</v>
      </c>
      <c r="Q391" s="66" t="str">
        <f ca="1">INDIRECT("DRAMA!G99")</f>
        <v>JANE GOT A GUN</v>
      </c>
      <c r="R391" s="88">
        <f ca="1">INDIRECT("DRAMA!H99")</f>
        <v>94</v>
      </c>
      <c r="S391" s="58" t="str">
        <f ca="1">DRAMA!$I$99</f>
        <v>01:35</v>
      </c>
    </row>
    <row r="392" spans="2:19" x14ac:dyDescent="0.2">
      <c r="C392" s="65">
        <f>PREMIERE!$G$86</f>
        <v>43795</v>
      </c>
      <c r="D392" s="131">
        <f ca="1">PREMIERE!$F$100</f>
        <v>7.2916666666666519E-2</v>
      </c>
      <c r="E392" s="66" t="str">
        <f ca="1">INDIRECT("PREMIERE!G100")</f>
        <v>BLACKWAY (FKA GO WITH ME)</v>
      </c>
      <c r="F392" s="88">
        <f ca="1">INDIRECT("PREMIERE!H100")</f>
        <v>87</v>
      </c>
      <c r="G392" s="58" t="str">
        <f ca="1">PREMIERE!$I$100</f>
        <v>01:30</v>
      </c>
      <c r="H392" s="131">
        <f ca="1">ACTION!$F$100</f>
        <v>9.0277777777777748E-2</v>
      </c>
      <c r="I392" s="214" t="str">
        <f ca="1">INDIRECT("ACTION!G100")</f>
        <v>BUSTY COCK LOVERS</v>
      </c>
      <c r="J392" s="214">
        <f ca="1">INDIRECT("ACTION!H100")</f>
        <v>133</v>
      </c>
      <c r="K392" s="58" t="str">
        <f ca="1">ACTION!$I$100</f>
        <v>02:15</v>
      </c>
      <c r="L392" s="163">
        <f ca="1">FAMILY!$F$100</f>
        <v>0.10763888888888896</v>
      </c>
      <c r="M392" s="164" t="str">
        <f ca="1">INDIRECT("FAMILY!G100")</f>
        <v>OF SNAILS AND MEN</v>
      </c>
      <c r="N392" s="165">
        <f ca="1">INDIRECT("FAMILY!H100")</f>
        <v>91</v>
      </c>
      <c r="O392" s="58" t="str">
        <f ca="1">FAMILY!$I$100</f>
        <v>01:35</v>
      </c>
      <c r="P392" s="131">
        <f ca="1">DRAMA!$F$100</f>
        <v>7.9861111111111063E-2</v>
      </c>
      <c r="Q392" s="66" t="str">
        <f ca="1">INDIRECT("DRAMA!G100")</f>
        <v>WARSAW 1944</v>
      </c>
      <c r="R392" s="88">
        <f ca="1">INDIRECT("DRAMA!H100")</f>
        <v>121</v>
      </c>
      <c r="S392" s="58" t="str">
        <f ca="1">DRAMA!$I$100</f>
        <v>02:05</v>
      </c>
    </row>
    <row r="393" spans="2:19" x14ac:dyDescent="0.2">
      <c r="C393" s="65">
        <f>PREMIERE!$G$86</f>
        <v>43795</v>
      </c>
      <c r="D393" s="131">
        <f ca="1">PREMIERE!$F$101</f>
        <v>0.13541666666666652</v>
      </c>
      <c r="E393" s="66" t="str">
        <f ca="1">INDIRECT("PREMIERE!G101")</f>
        <v>HURRICANE: THE BATTLE OF BRITAIN</v>
      </c>
      <c r="F393" s="88">
        <f ca="1">INDIRECT("PREMIERE!H101")</f>
        <v>103</v>
      </c>
      <c r="G393" s="58" t="str">
        <f ca="1">PREMIERE!$I$101</f>
        <v>01:45</v>
      </c>
      <c r="H393" s="131">
        <f ca="1">ACTION!$F$101</f>
        <v>0.18402777777777773</v>
      </c>
      <c r="I393" s="66" t="str">
        <f ca="1">INDIRECT("ACTION!G101")</f>
        <v>FORCE 10 FROM NAVARONE</v>
      </c>
      <c r="J393" s="66">
        <f ca="1">INDIRECT("ACTION!H101")</f>
        <v>121</v>
      </c>
      <c r="K393" s="58" t="str">
        <f ca="1">ACTION!$I$101</f>
        <v>02:05</v>
      </c>
      <c r="L393" s="163">
        <f ca="1">FAMILY!$F$101</f>
        <v>0.17361111111111119</v>
      </c>
      <c r="M393" s="164" t="str">
        <f ca="1">INDIRECT("FAMILY!G101")</f>
        <v xml:space="preserve">HARTENSTRAAT </v>
      </c>
      <c r="N393" s="165">
        <f ca="1">INDIRECT("FAMILY!H101")</f>
        <v>86</v>
      </c>
      <c r="O393" s="58" t="str">
        <f ca="1">FAMILY!$I$101</f>
        <v>01:30</v>
      </c>
      <c r="P393" s="131">
        <f ca="1">DRAMA!$F$101</f>
        <v>0.16666666666666663</v>
      </c>
      <c r="Q393" s="66" t="str">
        <f ca="1">INDIRECT("DRAMA!G101")</f>
        <v>MALEFEMMENE</v>
      </c>
      <c r="R393" s="88">
        <f ca="1">INDIRECT("DRAMA!H101")</f>
        <v>91</v>
      </c>
      <c r="S393" s="58" t="str">
        <f ca="1">DRAMA!$I$101</f>
        <v>01:35</v>
      </c>
    </row>
    <row r="394" spans="2:19" ht="13.5" thickBot="1" x14ac:dyDescent="0.25">
      <c r="B394" s="70"/>
      <c r="C394" s="71">
        <f>PREMIERE!$G$86</f>
        <v>43795</v>
      </c>
      <c r="D394" s="130">
        <f ca="1">PREMIERE!$F$102</f>
        <v>0.2083333333333332</v>
      </c>
      <c r="E394" s="63" t="str">
        <f ca="1">INDIRECT("PREMIERE!G102")</f>
        <v>IT COMES AT NIGHT</v>
      </c>
      <c r="F394" s="87">
        <f ca="1">INDIRECT("PREMIERE!H102")</f>
        <v>88</v>
      </c>
      <c r="G394" s="58" t="str">
        <f ca="1">PREMIERE!$I$102</f>
        <v>01:30</v>
      </c>
      <c r="H394" s="130">
        <f ca="1">ACTION!$F$102</f>
        <v>0.27083333333333331</v>
      </c>
      <c r="I394" s="63">
        <f ca="1">INDIRECT("ACTION!G102")</f>
        <v>0</v>
      </c>
      <c r="J394" s="63">
        <f ca="1">INDIRECT("ACTION!H102")</f>
        <v>0</v>
      </c>
      <c r="K394" s="58" t="str">
        <f ca="1">ACTION!$I$102</f>
        <v>00:00</v>
      </c>
      <c r="L394" s="167">
        <f ca="1">FAMILY!$F$102</f>
        <v>0.23611111111111119</v>
      </c>
      <c r="M394" s="168" t="str">
        <f ca="1">INDIRECT("FAMILY!G102")</f>
        <v>CASUAL ENCOUNTERS</v>
      </c>
      <c r="N394" s="169">
        <f ca="1">INDIRECT("FAMILY!H102")</f>
        <v>76</v>
      </c>
      <c r="O394" s="58" t="str">
        <f ca="1">FAMILY!$I$102</f>
        <v>01:20</v>
      </c>
      <c r="P394" s="130">
        <f ca="1">DRAMA!$F$102</f>
        <v>0.23263888888888884</v>
      </c>
      <c r="Q394" s="63" t="str">
        <f ca="1">INDIRECT("DRAMA!G102")</f>
        <v>LOST LOVE</v>
      </c>
      <c r="R394" s="87">
        <f ca="1">INDIRECT("DRAMA!H102")</f>
        <v>83</v>
      </c>
      <c r="S394" s="58" t="str">
        <f ca="1">DRAMA!$I$102</f>
        <v>01:25</v>
      </c>
    </row>
    <row r="395" spans="2:19" x14ac:dyDescent="0.2">
      <c r="B395" s="50" t="s">
        <v>2</v>
      </c>
      <c r="C395" s="65">
        <f>PREMIERE!$K$86</f>
        <v>43796</v>
      </c>
      <c r="D395" s="131">
        <f ca="1">PREMIERE!$J$88</f>
        <v>0.27430555555555552</v>
      </c>
      <c r="E395" s="66">
        <f ca="1">INDIRECT("PREMIERE!K88")</f>
        <v>0</v>
      </c>
      <c r="F395" s="88">
        <f ca="1">INDIRECT("PREMIERE!L88")</f>
        <v>0</v>
      </c>
      <c r="G395" s="58" t="str">
        <f ca="1">PREMIERE!$M$88</f>
        <v>00:00</v>
      </c>
      <c r="H395" s="131">
        <f ca="1">ACTION!$J$88</f>
        <v>0.27083333333333337</v>
      </c>
      <c r="I395" s="66" t="str">
        <f ca="1">INDIRECT("ACTION!K88")</f>
        <v>BARELY LETHAL</v>
      </c>
      <c r="J395" s="66">
        <f ca="1">INDIRECT("ACTION!L88")</f>
        <v>96</v>
      </c>
      <c r="K395" s="58" t="str">
        <f ca="1">ACTION!$M$88</f>
        <v>01:40</v>
      </c>
      <c r="L395" s="163">
        <f ca="1">FAMILY!$J$88</f>
        <v>0.29166666666666674</v>
      </c>
      <c r="M395" s="164" t="str">
        <f ca="1">INDIRECT("FAMILY!K88")</f>
        <v xml:space="preserve">CASPER EN EMMA GAAN DE BERGEN IN </v>
      </c>
      <c r="N395" s="165">
        <f ca="1">INDIRECT("FAMILY!L88")</f>
        <v>81</v>
      </c>
      <c r="O395" s="58" t="str">
        <f ca="1">FAMILY!$M$88</f>
        <v>01:25</v>
      </c>
      <c r="P395" s="131">
        <f ca="1">DRAMA!$J$88</f>
        <v>0.29166666666666652</v>
      </c>
      <c r="Q395" s="66">
        <f ca="1">INDIRECT("DRAMA!K88")</f>
        <v>0</v>
      </c>
      <c r="R395" s="88">
        <f ca="1">INDIRECT("DRAMA!L88")</f>
        <v>0</v>
      </c>
      <c r="S395" s="58" t="str">
        <f ca="1">DRAMA!$M$88</f>
        <v>00:00</v>
      </c>
    </row>
    <row r="396" spans="2:19" x14ac:dyDescent="0.2">
      <c r="C396" s="65">
        <f>PREMIERE!$K$86</f>
        <v>43796</v>
      </c>
      <c r="D396" s="131">
        <f ca="1">PREMIERE!$J$89</f>
        <v>0.27430555555555552</v>
      </c>
      <c r="E396" s="66">
        <f ca="1">INDIRECT("PREMIERE!K89")</f>
        <v>0</v>
      </c>
      <c r="F396" s="88">
        <f ca="1">INDIRECT("PREMIERE!L89")</f>
        <v>0</v>
      </c>
      <c r="G396" s="58" t="str">
        <f ca="1">PREMIERE!$M$89</f>
        <v>00:00</v>
      </c>
      <c r="H396" s="131">
        <f ca="1">ACTION!$J$89</f>
        <v>0.34027777777777779</v>
      </c>
      <c r="I396" s="66" t="str">
        <f ca="1">INDIRECT("ACTION!K89")</f>
        <v>BURIED</v>
      </c>
      <c r="J396" s="66">
        <f ca="1">INDIRECT("ACTION!L89")</f>
        <v>92</v>
      </c>
      <c r="K396" s="58" t="str">
        <f ca="1">ACTION!$M$89</f>
        <v>01:35</v>
      </c>
      <c r="L396" s="163">
        <f ca="1">FAMILY!$J$89</f>
        <v>0.35069444444444453</v>
      </c>
      <c r="M396" s="164" t="str">
        <f ca="1">INDIRECT("FAMILY!K89")</f>
        <v xml:space="preserve">FAMILIE SLIM  </v>
      </c>
      <c r="N396" s="165">
        <f ca="1">INDIRECT("FAMILY!L89")</f>
        <v>76</v>
      </c>
      <c r="O396" s="58" t="str">
        <f ca="1">FAMILY!$M$89</f>
        <v>01:20</v>
      </c>
      <c r="P396" s="131">
        <f ca="1">DRAMA!$J$89</f>
        <v>0.29166666666666652</v>
      </c>
      <c r="Q396" s="66">
        <f ca="1">INDIRECT("DRAMA!K89")</f>
        <v>0</v>
      </c>
      <c r="R396" s="88">
        <f ca="1">INDIRECT("DRAMA!L89")</f>
        <v>0</v>
      </c>
      <c r="S396" s="58" t="str">
        <f ca="1">DRAMA!$M$89</f>
        <v>00:00</v>
      </c>
    </row>
    <row r="397" spans="2:19" x14ac:dyDescent="0.2">
      <c r="C397" s="65">
        <f>PREMIERE!$K$86</f>
        <v>43796</v>
      </c>
      <c r="D397" s="131">
        <f ca="1">PREMIERE!$J$90</f>
        <v>0.27430555555555552</v>
      </c>
      <c r="E397" s="66" t="str">
        <f ca="1">INDIRECT("PREMIERE!K90")</f>
        <v>COMPANY YOU KEEP, THE</v>
      </c>
      <c r="F397" s="88">
        <f ca="1">INDIRECT("PREMIERE!L90")</f>
        <v>117</v>
      </c>
      <c r="G397" s="58" t="str">
        <f ca="1">PREMIERE!$M$90</f>
        <v>02:00</v>
      </c>
      <c r="H397" s="131">
        <f ca="1">ACTION!$J$90</f>
        <v>0.40625</v>
      </c>
      <c r="I397" s="66" t="str">
        <f ca="1">INDIRECT("ACTION!K90")</f>
        <v>AUTOPSY OF JANE DOE, THE</v>
      </c>
      <c r="J397" s="66">
        <f ca="1">INDIRECT("ACTION!L90")</f>
        <v>83</v>
      </c>
      <c r="K397" s="58" t="str">
        <f ca="1">ACTION!$M$90</f>
        <v>01:25</v>
      </c>
      <c r="L397" s="163">
        <f ca="1">FAMILY!$J$90</f>
        <v>0.40625000000000011</v>
      </c>
      <c r="M397" s="164" t="str">
        <f ca="1">INDIRECT("FAMILY!K90")</f>
        <v>FAMILLE BÉLIER (LA)</v>
      </c>
      <c r="N397" s="165">
        <f ca="1">INDIRECT("FAMILY!L90")</f>
        <v>102</v>
      </c>
      <c r="O397" s="58" t="str">
        <f ca="1">FAMILY!$M$90</f>
        <v>01:45</v>
      </c>
      <c r="P397" s="131">
        <f ca="1">DRAMA!$J$90</f>
        <v>0.29166666666666652</v>
      </c>
      <c r="Q397" s="66" t="str">
        <f ca="1">INDIRECT("DRAMA!K90")</f>
        <v>MR. NOBODY</v>
      </c>
      <c r="R397" s="88">
        <f ca="1">INDIRECT("DRAMA!L90")</f>
        <v>151</v>
      </c>
      <c r="S397" s="58" t="str">
        <f ca="1">DRAMA!$M$90</f>
        <v>02:35</v>
      </c>
    </row>
    <row r="398" spans="2:19" x14ac:dyDescent="0.2">
      <c r="C398" s="65">
        <f>PREMIERE!$K$86</f>
        <v>43796</v>
      </c>
      <c r="D398" s="131">
        <f ca="1">PREMIERE!$J$91</f>
        <v>0.35763888888888884</v>
      </c>
      <c r="E398" s="66" t="str">
        <f ca="1">INDIRECT("PREMIERE!K91")</f>
        <v>JAKOB THE LIAR</v>
      </c>
      <c r="F398" s="88">
        <f ca="1">INDIRECT("PREMIERE!L91")</f>
        <v>116</v>
      </c>
      <c r="G398" s="58" t="str">
        <f ca="1">PREMIERE!$M$91</f>
        <v>02:00</v>
      </c>
      <c r="H398" s="131">
        <f ca="1">ACTION!$J$91</f>
        <v>0.46527777777777779</v>
      </c>
      <c r="I398" s="66" t="str">
        <f ca="1">INDIRECT("ACTION!K91")</f>
        <v>REMEMBER MY NAME</v>
      </c>
      <c r="J398" s="66">
        <f ca="1">INDIRECT("ACTION!L91")</f>
        <v>91</v>
      </c>
      <c r="K398" s="58" t="str">
        <f ca="1">ACTION!$M$91</f>
        <v>01:35</v>
      </c>
      <c r="L398" s="163">
        <f ca="1">FAMILY!$J$91</f>
        <v>0.4791666666666668</v>
      </c>
      <c r="M398" s="164" t="str">
        <f ca="1">INDIRECT("FAMILY!K91")</f>
        <v>SAMBA</v>
      </c>
      <c r="N398" s="165">
        <f ca="1">INDIRECT("FAMILY!L91")</f>
        <v>116</v>
      </c>
      <c r="O398" s="58" t="str">
        <f ca="1">FAMILY!$M$91</f>
        <v>02:00</v>
      </c>
      <c r="P398" s="131">
        <f ca="1">DRAMA!$J$91</f>
        <v>0.39930555555555541</v>
      </c>
      <c r="Q398" s="66" t="str">
        <f ca="1">INDIRECT("DRAMA!K91")</f>
        <v>LAST DETAIL, THE (1973)</v>
      </c>
      <c r="R398" s="88">
        <f ca="1">INDIRECT("DRAMA!L91")</f>
        <v>101</v>
      </c>
      <c r="S398" s="58" t="str">
        <f ca="1">DRAMA!$M$91</f>
        <v>01:45</v>
      </c>
    </row>
    <row r="399" spans="2:19" x14ac:dyDescent="0.2">
      <c r="C399" s="65">
        <f>PREMIERE!$K$86</f>
        <v>43796</v>
      </c>
      <c r="D399" s="131">
        <f ca="1">PREMIERE!$J$92</f>
        <v>0.44097222222222215</v>
      </c>
      <c r="E399" s="66" t="str">
        <f ca="1">INDIRECT("PREMIERE!K92")</f>
        <v>JUROR, THE</v>
      </c>
      <c r="F399" s="88">
        <f ca="1">INDIRECT("PREMIERE!L92")</f>
        <v>114</v>
      </c>
      <c r="G399" s="58" t="str">
        <f ca="1">PREMIERE!$M$92</f>
        <v>01:55</v>
      </c>
      <c r="H399" s="131">
        <f ca="1">ACTION!$J$92</f>
        <v>0.53125</v>
      </c>
      <c r="I399" s="66" t="str">
        <f ca="1">INDIRECT("ACTION!K92")</f>
        <v>GREEN HORNET, THE</v>
      </c>
      <c r="J399" s="66">
        <f ca="1">INDIRECT("ACTION!L92")</f>
        <v>116</v>
      </c>
      <c r="K399" s="58" t="str">
        <f ca="1">ACTION!$M$92</f>
        <v>02:00</v>
      </c>
      <c r="L399" s="163">
        <f ca="1">FAMILY!$J$92</f>
        <v>0.56250000000000011</v>
      </c>
      <c r="M399" s="164" t="str">
        <f ca="1">INDIRECT("FAMILY!K92")</f>
        <v>ROBINSON CRUSOE (NL)</v>
      </c>
      <c r="N399" s="165">
        <f ca="1">INDIRECT("FAMILY!L92")</f>
        <v>88</v>
      </c>
      <c r="O399" s="58" t="str">
        <f ca="1">FAMILY!$M$92</f>
        <v>01:30</v>
      </c>
      <c r="P399" s="131">
        <f ca="1">DRAMA!$J$92</f>
        <v>0.4722222222222221</v>
      </c>
      <c r="Q399" s="66" t="str">
        <f ca="1">INDIRECT("DRAMA!K92")</f>
        <v>EXPERIMENTER</v>
      </c>
      <c r="R399" s="88">
        <f ca="1">INDIRECT("DRAMA!L92")</f>
        <v>96</v>
      </c>
      <c r="S399" s="58" t="str">
        <f ca="1">DRAMA!$M$92</f>
        <v>01:40</v>
      </c>
    </row>
    <row r="400" spans="2:19" x14ac:dyDescent="0.2">
      <c r="C400" s="65">
        <f>PREMIERE!$K$86</f>
        <v>43796</v>
      </c>
      <c r="D400" s="131">
        <f ca="1">PREMIERE!$J$93</f>
        <v>0.52083333333333326</v>
      </c>
      <c r="E400" s="66" t="str">
        <f ca="1">INDIRECT("PREMIERE!K93")</f>
        <v>UN AMOUR IMPOSSIBLE</v>
      </c>
      <c r="F400" s="88">
        <f ca="1">INDIRECT("PREMIERE!L93")</f>
        <v>131</v>
      </c>
      <c r="G400" s="58" t="str">
        <f ca="1">PREMIERE!$M$93</f>
        <v>02:15</v>
      </c>
      <c r="H400" s="131">
        <f ca="1">ACTION!$J$93</f>
        <v>0.61458333333333337</v>
      </c>
      <c r="I400" s="66" t="str">
        <f ca="1">INDIRECT("ACTION!K93")</f>
        <v>AN AWKWARD SEXUAL ADVENTURE</v>
      </c>
      <c r="J400" s="66">
        <f ca="1">INDIRECT("ACTION!L93")</f>
        <v>101</v>
      </c>
      <c r="K400" s="58" t="str">
        <f ca="1">ACTION!$M$93</f>
        <v>01:45</v>
      </c>
      <c r="L400" s="163">
        <f ca="1">FAMILY!$J$93</f>
        <v>0.62500000000000011</v>
      </c>
      <c r="M400" s="164" t="str">
        <f ca="1">INDIRECT("FAMILY!K93")</f>
        <v>TAD, THE LOST EXPLORER (NL)</v>
      </c>
      <c r="N400" s="165">
        <f ca="1">INDIRECT("FAMILY!L93")</f>
        <v>89</v>
      </c>
      <c r="O400" s="58" t="str">
        <f ca="1">FAMILY!$M$93</f>
        <v>01:30</v>
      </c>
      <c r="P400" s="131">
        <f ca="1">DRAMA!$J$93</f>
        <v>0.54166666666666652</v>
      </c>
      <c r="Q400" s="66" t="str">
        <f ca="1">INDIRECT("DRAMA!K93")</f>
        <v>EXORCISM OF EMILY ROSE, THE</v>
      </c>
      <c r="R400" s="88">
        <f ca="1">INDIRECT("DRAMA!L93")</f>
        <v>116</v>
      </c>
      <c r="S400" s="58" t="str">
        <f ca="1">DRAMA!$M$93</f>
        <v>02:00</v>
      </c>
    </row>
    <row r="401" spans="2:19" x14ac:dyDescent="0.2">
      <c r="C401" s="65">
        <f>PREMIERE!$K$86</f>
        <v>43796</v>
      </c>
      <c r="D401" s="131">
        <f ca="1">PREMIERE!$J$94</f>
        <v>0.61458333333333326</v>
      </c>
      <c r="E401" s="66" t="str">
        <f ca="1">INDIRECT("PREMIERE!K94")</f>
        <v>KURSK</v>
      </c>
      <c r="F401" s="88">
        <f ca="1">INDIRECT("PREMIERE!L94")</f>
        <v>114</v>
      </c>
      <c r="G401" s="58" t="str">
        <f ca="1">PREMIERE!$M$94</f>
        <v>01:55</v>
      </c>
      <c r="H401" s="131">
        <f ca="1">ACTION!$J$94</f>
        <v>0.6875</v>
      </c>
      <c r="I401" s="66" t="str">
        <f ca="1">INDIRECT("ACTION!K94")</f>
        <v>TELL</v>
      </c>
      <c r="J401" s="66">
        <f ca="1">INDIRECT("ACTION!L94")</f>
        <v>86</v>
      </c>
      <c r="K401" s="58" t="str">
        <f ca="1">ACTION!$M$94</f>
        <v>01:30</v>
      </c>
      <c r="L401" s="163">
        <f ca="1">FAMILY!$J$94</f>
        <v>0.68750000000000011</v>
      </c>
      <c r="M401" s="164" t="str">
        <f ca="1">INDIRECT("FAMILY!K94")</f>
        <v>BOOK CLUB</v>
      </c>
      <c r="N401" s="165">
        <f ca="1">INDIRECT("FAMILY!L94")</f>
        <v>101</v>
      </c>
      <c r="O401" s="58" t="str">
        <f ca="1">FAMILY!$M$94</f>
        <v>01:45</v>
      </c>
      <c r="P401" s="131">
        <f ca="1">DRAMA!$J$94</f>
        <v>0.62499999999999989</v>
      </c>
      <c r="Q401" s="66" t="str">
        <f ca="1">INDIRECT("DRAMA!K94")</f>
        <v>AND JUSTICE FOR ALL</v>
      </c>
      <c r="R401" s="88">
        <f ca="1">INDIRECT("DRAMA!L94")</f>
        <v>116</v>
      </c>
      <c r="S401" s="58" t="str">
        <f ca="1">DRAMA!$M$94</f>
        <v>02:00</v>
      </c>
    </row>
    <row r="402" spans="2:19" x14ac:dyDescent="0.2">
      <c r="C402" s="65">
        <f>PREMIERE!$K$86</f>
        <v>43796</v>
      </c>
      <c r="D402" s="131">
        <f ca="1">PREMIERE!$J$95</f>
        <v>0.69444444444444442</v>
      </c>
      <c r="E402" s="66" t="str">
        <f ca="1">INDIRECT("PREMIERE!K95")</f>
        <v>FEW GOOD MEN, A</v>
      </c>
      <c r="F402" s="88">
        <f ca="1">INDIRECT("PREMIERE!L95")</f>
        <v>133</v>
      </c>
      <c r="G402" s="58" t="str">
        <f ca="1">PREMIERE!$M$95</f>
        <v>02:15</v>
      </c>
      <c r="H402" s="131">
        <f ca="1">ACTION!$J$95</f>
        <v>0.75</v>
      </c>
      <c r="I402" s="66" t="str">
        <f ca="1">INDIRECT("ACTION!K95")</f>
        <v>HEIST, THE</v>
      </c>
      <c r="J402" s="66">
        <f ca="1">INDIRECT("ACTION!L95")</f>
        <v>87</v>
      </c>
      <c r="K402" s="58" t="str">
        <f ca="1">ACTION!$M$95</f>
        <v>01:30</v>
      </c>
      <c r="L402" s="163">
        <f ca="1">FAMILY!$J$95</f>
        <v>0.76041666666666674</v>
      </c>
      <c r="M402" s="164" t="str">
        <f ca="1">INDIRECT("FAMILY!K95")</f>
        <v>LA CH'TITE FAMILLE</v>
      </c>
      <c r="N402" s="165">
        <f ca="1">INDIRECT("FAMILY!L95")</f>
        <v>103</v>
      </c>
      <c r="O402" s="58" t="str">
        <f ca="1">FAMILY!$M$95</f>
        <v>01:45</v>
      </c>
      <c r="P402" s="131">
        <f ca="1">DRAMA!$J$95</f>
        <v>0.70833333333333326</v>
      </c>
      <c r="Q402" s="66" t="str">
        <f ca="1">INDIRECT("DRAMA!K95")</f>
        <v>JUROR, THE</v>
      </c>
      <c r="R402" s="88">
        <f ca="1">INDIRECT("DRAMA!L95")</f>
        <v>114</v>
      </c>
      <c r="S402" s="58" t="str">
        <f ca="1">DRAMA!$M$95</f>
        <v>01:55</v>
      </c>
    </row>
    <row r="403" spans="2:19" x14ac:dyDescent="0.2">
      <c r="C403" s="65">
        <f>PREMIERE!$K$86</f>
        <v>43796</v>
      </c>
      <c r="D403" s="131">
        <f ca="1">PREMIERE!$J$96</f>
        <v>0.78819444444444442</v>
      </c>
      <c r="E403" s="66" t="str">
        <f ca="1">INDIRECT("PREMIERE!K96")</f>
        <v xml:space="preserve">HALLO BUNGALOW </v>
      </c>
      <c r="F403" s="88">
        <f ca="1">INDIRECT("PREMIERE!L96")</f>
        <v>92</v>
      </c>
      <c r="G403" s="58" t="str">
        <f ca="1">PREMIERE!$M$96</f>
        <v>01:35</v>
      </c>
      <c r="H403" s="131">
        <f ca="1">ACTION!$J$96</f>
        <v>0.8125</v>
      </c>
      <c r="I403" s="66" t="str">
        <f ca="1">INDIRECT("ACTION!K96")</f>
        <v>TRUST, THE</v>
      </c>
      <c r="J403" s="66">
        <f ca="1">INDIRECT("ACTION!L96")</f>
        <v>88</v>
      </c>
      <c r="K403" s="58" t="str">
        <f ca="1">ACTION!$M$96</f>
        <v>01:30</v>
      </c>
      <c r="L403" s="188">
        <f>FAMILY!$J$96</f>
        <v>0.83333333333333337</v>
      </c>
      <c r="M403" s="112" t="str">
        <f ca="1">INDIRECT("FAMILY!K96")</f>
        <v>LAST FIVE YEARS, THE</v>
      </c>
      <c r="N403" s="113">
        <f ca="1">INDIRECT("FAMILY!L96")</f>
        <v>91</v>
      </c>
      <c r="O403" s="58" t="str">
        <f ca="1">FAMILY!$M$96</f>
        <v>01:35</v>
      </c>
      <c r="P403" s="131">
        <f ca="1">DRAMA!$J$96</f>
        <v>0.78819444444444442</v>
      </c>
      <c r="Q403" s="66" t="str">
        <f ca="1">INDIRECT("DRAMA!K96")</f>
        <v>FIGLIA MIA</v>
      </c>
      <c r="R403" s="88">
        <f ca="1">INDIRECT("DRAMA!L96")</f>
        <v>94</v>
      </c>
      <c r="S403" s="58" t="str">
        <f ca="1">DRAMA!$M$96</f>
        <v>01:35</v>
      </c>
    </row>
    <row r="404" spans="2:19" x14ac:dyDescent="0.2">
      <c r="C404" s="78">
        <f>PREMIERE!$K$86</f>
        <v>43796</v>
      </c>
      <c r="D404" s="133">
        <f>PREMIERE!$J$97</f>
        <v>0.85416666666666663</v>
      </c>
      <c r="E404" s="79" t="str">
        <f ca="1">INDIRECT("PREMIERE!K97")</f>
        <v xml:space="preserve">EDIE </v>
      </c>
      <c r="F404" s="90">
        <f ca="1">INDIRECT("PREMIERE!L97")</f>
        <v>102</v>
      </c>
      <c r="G404" s="58" t="str">
        <f ca="1">PREMIERE!$M$97</f>
        <v>01:45</v>
      </c>
      <c r="H404" s="141">
        <f>ACTION!$J$97</f>
        <v>0.875</v>
      </c>
      <c r="I404" s="102" t="str">
        <f ca="1">INDIRECT("ACTION!K97")</f>
        <v>RENEGADES</v>
      </c>
      <c r="J404" s="102">
        <f ca="1">INDIRECT("ACTION!L97")</f>
        <v>102</v>
      </c>
      <c r="K404" s="58" t="str">
        <f ca="1">ACTION!$M$97</f>
        <v>01:45</v>
      </c>
      <c r="L404" s="163">
        <f ca="1">FAMILY!$J$97</f>
        <v>0.89930555555555558</v>
      </c>
      <c r="M404" s="164" t="str">
        <f ca="1">INDIRECT("FAMILY!K97")</f>
        <v>SPLIT ENDS</v>
      </c>
      <c r="N404" s="165">
        <f ca="1">INDIRECT("FAMILY!L97")</f>
        <v>81</v>
      </c>
      <c r="O404" s="58" t="str">
        <f ca="1">FAMILY!$M$97</f>
        <v>01:25</v>
      </c>
      <c r="P404" s="136">
        <f>DRAMA!$J$97</f>
        <v>0.85416666666666663</v>
      </c>
      <c r="Q404" s="122" t="str">
        <f ca="1">INDIRECT("DRAMA!K97")</f>
        <v xml:space="preserve">BLOED ZWEET EN TRANEN </v>
      </c>
      <c r="R404" s="123">
        <f ca="1">INDIRECT("DRAMA!L97")</f>
        <v>111</v>
      </c>
      <c r="S404" s="58" t="str">
        <f ca="1">DRAMA!$M$97</f>
        <v>01:55</v>
      </c>
    </row>
    <row r="405" spans="2:19" x14ac:dyDescent="0.2">
      <c r="C405" s="65">
        <f>PREMIERE!$K$86</f>
        <v>43796</v>
      </c>
      <c r="D405" s="131">
        <f ca="1">PREMIERE!$J$98</f>
        <v>0.92708333333333326</v>
      </c>
      <c r="E405" s="66" t="str">
        <f ca="1">INDIRECT("PREMIERE!K98")</f>
        <v xml:space="preserve">HOMIES (NL) </v>
      </c>
      <c r="F405" s="88">
        <f ca="1">INDIRECT("PREMIERE!L98")</f>
        <v>97</v>
      </c>
      <c r="G405" s="58" t="str">
        <f ca="1">PREMIERE!$M$98</f>
        <v>01:40</v>
      </c>
      <c r="H405" s="131">
        <f ca="1">ACTION!$J$98</f>
        <v>0.94791666666666663</v>
      </c>
      <c r="I405" s="66" t="str">
        <f ca="1">INDIRECT("ACTION!K98")</f>
        <v>TERMINAL</v>
      </c>
      <c r="J405" s="66">
        <f ca="1">INDIRECT("ACTION!L98")</f>
        <v>92</v>
      </c>
      <c r="K405" s="58" t="str">
        <f ca="1">ACTION!$M$98</f>
        <v>01:35</v>
      </c>
      <c r="L405" s="163">
        <f ca="1">FAMILY!$J$98</f>
        <v>0.95833333333333337</v>
      </c>
      <c r="M405" s="164" t="str">
        <f ca="1">INDIRECT("FAMILY!K98")</f>
        <v>FOOLS' PARADE</v>
      </c>
      <c r="N405" s="165">
        <f ca="1">INDIRECT("FAMILY!L98")</f>
        <v>96</v>
      </c>
      <c r="O405" s="58" t="str">
        <f ca="1">FAMILY!$M$98</f>
        <v>01:40</v>
      </c>
      <c r="P405" s="131">
        <f ca="1">DRAMA!$J$98</f>
        <v>0.93402777777777768</v>
      </c>
      <c r="Q405" s="66" t="str">
        <f ca="1">INDIRECT("DRAMA!K98")</f>
        <v>NORTH &amp; SOUTH: THE BATTLE OF NEW MARKET</v>
      </c>
      <c r="R405" s="88">
        <f ca="1">INDIRECT("DRAMA!L98")</f>
        <v>92</v>
      </c>
      <c r="S405" s="58" t="str">
        <f ca="1">DRAMA!$M$98</f>
        <v>01:35</v>
      </c>
    </row>
    <row r="406" spans="2:19" x14ac:dyDescent="0.2">
      <c r="C406" s="65">
        <f>PREMIERE!$K$86</f>
        <v>43796</v>
      </c>
      <c r="D406" s="131">
        <f ca="1">PREMIERE!$J$99</f>
        <v>0.99652777777777768</v>
      </c>
      <c r="E406" s="66" t="str">
        <f ca="1">INDIRECT("PREMIERE!K99")</f>
        <v>PAINKILLERS</v>
      </c>
      <c r="F406" s="88">
        <f ca="1">INDIRECT("PREMIERE!L99")</f>
        <v>81</v>
      </c>
      <c r="G406" s="58" t="str">
        <f ca="1">PREMIERE!$M$99</f>
        <v>01:25</v>
      </c>
      <c r="H406" s="131">
        <f ca="1">ACTION!$J$99</f>
        <v>1.388888888888884E-2</v>
      </c>
      <c r="I406" s="214" t="str">
        <f ca="1">INDIRECT("ACTION!K99")</f>
        <v>HOOKED UP</v>
      </c>
      <c r="J406" s="214">
        <f ca="1">INDIRECT("ACTION!L99")</f>
        <v>166</v>
      </c>
      <c r="K406" s="58" t="str">
        <f ca="1">ACTION!$M$99</f>
        <v>02:50</v>
      </c>
      <c r="L406" s="163">
        <f ca="1">FAMILY!$J$99</f>
        <v>2.7777777777777901E-2</v>
      </c>
      <c r="M406" s="164" t="str">
        <f ca="1">INDIRECT("FAMILY!K99")</f>
        <v>LOST AND FOUND (1979)</v>
      </c>
      <c r="N406" s="165">
        <f ca="1">INDIRECT("FAMILY!L99")</f>
        <v>102</v>
      </c>
      <c r="O406" s="58" t="str">
        <f ca="1">FAMILY!$M$99</f>
        <v>01:45</v>
      </c>
      <c r="P406" s="131">
        <f ca="1">DRAMA!$J$99</f>
        <v>0.99999999999999989</v>
      </c>
      <c r="Q406" s="66" t="str">
        <f ca="1">INDIRECT("DRAMA!K99")</f>
        <v>SPRING BREAKERS</v>
      </c>
      <c r="R406" s="88">
        <f ca="1">INDIRECT("DRAMA!L99")</f>
        <v>91</v>
      </c>
      <c r="S406" s="58" t="str">
        <f ca="1">DRAMA!$M$99</f>
        <v>01:35</v>
      </c>
    </row>
    <row r="407" spans="2:19" x14ac:dyDescent="0.2">
      <c r="C407" s="65">
        <f>PREMIERE!$K$86</f>
        <v>43796</v>
      </c>
      <c r="D407" s="131">
        <f ca="1">PREMIERE!$J$100</f>
        <v>5.5555555555555358E-2</v>
      </c>
      <c r="E407" s="66" t="str">
        <f ca="1">INDIRECT("PREMIERE!K100")</f>
        <v>WHAT KEEPS YOU ALIVE</v>
      </c>
      <c r="F407" s="88">
        <f ca="1">INDIRECT("PREMIERE!L100")</f>
        <v>96</v>
      </c>
      <c r="G407" s="58" t="str">
        <f ca="1">PREMIERE!$M$100</f>
        <v>01:40</v>
      </c>
      <c r="H407" s="131">
        <f ca="1">ACTION!$J$100</f>
        <v>0.13194444444444442</v>
      </c>
      <c r="I407" s="214" t="str">
        <f ca="1">INDIRECT("ACTION!K100")</f>
        <v>YOUNG HARLOTS - SCHOOL REPORT</v>
      </c>
      <c r="J407" s="214">
        <f ca="1">INDIRECT("ACTION!L100")</f>
        <v>118</v>
      </c>
      <c r="K407" s="58" t="str">
        <f ca="1">ACTION!$M$100</f>
        <v>02:00</v>
      </c>
      <c r="L407" s="163">
        <f ca="1">FAMILY!$J$100</f>
        <v>0.10069444444444457</v>
      </c>
      <c r="M407" s="164" t="str">
        <f ca="1">INDIRECT("FAMILY!K100")</f>
        <v>THANK GOD IT'S FRIDAY</v>
      </c>
      <c r="N407" s="165">
        <f ca="1">INDIRECT("FAMILY!L100")</f>
        <v>86</v>
      </c>
      <c r="O407" s="58" t="str">
        <f ca="1">FAMILY!$M$100</f>
        <v>01:30</v>
      </c>
      <c r="P407" s="131">
        <f ca="1">DRAMA!$J$100</f>
        <v>6.5972222222222099E-2</v>
      </c>
      <c r="Q407" s="66" t="str">
        <f ca="1">INDIRECT("DRAMA!K100")</f>
        <v>SAIMIR</v>
      </c>
      <c r="R407" s="88">
        <f ca="1">INDIRECT("DRAMA!L100")</f>
        <v>88</v>
      </c>
      <c r="S407" s="58" t="str">
        <f ca="1">DRAMA!$M$100</f>
        <v>01:30</v>
      </c>
    </row>
    <row r="408" spans="2:19" x14ac:dyDescent="0.2">
      <c r="C408" s="65">
        <f>PREMIERE!$K$86</f>
        <v>43796</v>
      </c>
      <c r="D408" s="131">
        <f ca="1">PREMIERE!$J$101</f>
        <v>0.12499999999999979</v>
      </c>
      <c r="E408" s="66" t="str">
        <f ca="1">INDIRECT("PREMIERE!K101")</f>
        <v>ASHER</v>
      </c>
      <c r="F408" s="88">
        <f ca="1">INDIRECT("PREMIERE!L101")</f>
        <v>101</v>
      </c>
      <c r="G408" s="58" t="str">
        <f ca="1">PREMIERE!$M$101</f>
        <v>01:45</v>
      </c>
      <c r="H408" s="131">
        <f ca="1">ACTION!$J$101</f>
        <v>0.21527777777777773</v>
      </c>
      <c r="I408" s="66" t="str">
        <f ca="1">INDIRECT("ACTION!K101")</f>
        <v>BAIT (1954)</v>
      </c>
      <c r="J408" s="66">
        <f ca="1">INDIRECT("ACTION!L101")</f>
        <v>77</v>
      </c>
      <c r="K408" s="58" t="str">
        <f ca="1">ACTION!$M$101</f>
        <v>01:20</v>
      </c>
      <c r="L408" s="163">
        <f ca="1">FAMILY!$J$101</f>
        <v>0.16319444444444459</v>
      </c>
      <c r="M408" s="164" t="str">
        <f ca="1">INDIRECT("FAMILY!K101")</f>
        <v>VILLAIN, THE</v>
      </c>
      <c r="N408" s="165">
        <f ca="1">INDIRECT("FAMILY!L101")</f>
        <v>86</v>
      </c>
      <c r="O408" s="58" t="str">
        <f ca="1">FAMILY!$M$101</f>
        <v>01:30</v>
      </c>
      <c r="P408" s="131">
        <f ca="1">DRAMA!$J$101</f>
        <v>0.1284722222222221</v>
      </c>
      <c r="Q408" s="66" t="str">
        <f ca="1">INDIRECT("DRAMA!K101")</f>
        <v>NEL MIO AMORE</v>
      </c>
      <c r="R408" s="88">
        <f ca="1">INDIRECT("DRAMA!L101")</f>
        <v>92</v>
      </c>
      <c r="S408" s="58" t="str">
        <f ca="1">DRAMA!$M$101</f>
        <v>01:35</v>
      </c>
    </row>
    <row r="409" spans="2:19" ht="13.5" thickBot="1" x14ac:dyDescent="0.25">
      <c r="B409" s="70"/>
      <c r="C409" s="71">
        <f>PREMIERE!$K$86</f>
        <v>43796</v>
      </c>
      <c r="D409" s="130">
        <f ca="1">PREMIERE!$J$102</f>
        <v>0.19791666666666646</v>
      </c>
      <c r="E409" s="63" t="str">
        <f ca="1">INDIRECT("PREMIERE!K102")</f>
        <v>THIS IS YOUR DEATH</v>
      </c>
      <c r="F409" s="87">
        <f ca="1">INDIRECT("PREMIERE!L102")</f>
        <v>101</v>
      </c>
      <c r="G409" s="58" t="str">
        <f ca="1">PREMIERE!$M$102</f>
        <v>01:45</v>
      </c>
      <c r="H409" s="130">
        <f ca="1">ACTION!$J$102</f>
        <v>0.27083333333333326</v>
      </c>
      <c r="I409" s="63">
        <f ca="1">INDIRECT("ACTION!K102")</f>
        <v>0</v>
      </c>
      <c r="J409" s="63">
        <f ca="1">INDIRECT("ACTION!L102")</f>
        <v>0</v>
      </c>
      <c r="K409" s="58" t="str">
        <f ca="1">ACTION!$M$102</f>
        <v>00:00</v>
      </c>
      <c r="L409" s="167">
        <f ca="1">FAMILY!$J$102</f>
        <v>0.22569444444444459</v>
      </c>
      <c r="M409" s="168" t="str">
        <f ca="1">INDIRECT("FAMILY!K102")</f>
        <v xml:space="preserve">DE VIJF EN DE PIRATENSCHAT </v>
      </c>
      <c r="N409" s="169">
        <f ca="1">INDIRECT("FAMILY!L102")</f>
        <v>92</v>
      </c>
      <c r="O409" s="58" t="str">
        <f ca="1">FAMILY!$M$102</f>
        <v>01:35</v>
      </c>
      <c r="P409" s="130">
        <f ca="1">DRAMA!$J$102</f>
        <v>0.19444444444444431</v>
      </c>
      <c r="Q409" s="63" t="str">
        <f ca="1">INDIRECT("DRAMA!K102")</f>
        <v>SOMEWHERE IN PALILULA</v>
      </c>
      <c r="R409" s="87">
        <f ca="1">INDIRECT("DRAMA!L102")</f>
        <v>136</v>
      </c>
      <c r="S409" s="58" t="str">
        <f ca="1">DRAMA!$M$102</f>
        <v>02:20</v>
      </c>
    </row>
    <row r="410" spans="2:19" x14ac:dyDescent="0.2">
      <c r="B410" s="50" t="s">
        <v>3</v>
      </c>
      <c r="C410" s="65">
        <f>PREMIERE!$O$86</f>
        <v>43797</v>
      </c>
      <c r="D410" s="131">
        <f ca="1">PREMIERE!$N$88</f>
        <v>0.27083333333333326</v>
      </c>
      <c r="E410" s="66" t="str">
        <f ca="1">INDIRECT("PREMIERE!O88")</f>
        <v>CITIZEN JANE</v>
      </c>
      <c r="F410" s="88">
        <f ca="1">INDIRECT("PREMIERE!P88")</f>
        <v>86</v>
      </c>
      <c r="G410" s="58" t="str">
        <f ca="1">PREMIERE!$Q$88</f>
        <v>01:30</v>
      </c>
      <c r="H410" s="131">
        <f ca="1">ACTION!$N$88</f>
        <v>0.27083333333333343</v>
      </c>
      <c r="I410" s="66" t="str">
        <f ca="1">INDIRECT("ACTION!O88")</f>
        <v>MEN IN BLACK (1997)</v>
      </c>
      <c r="J410" s="66">
        <f ca="1">INDIRECT("ACTION!P88")</f>
        <v>96</v>
      </c>
      <c r="K410" s="58" t="str">
        <f ca="1">ACTION!$Q$88</f>
        <v>01:40</v>
      </c>
      <c r="L410" s="163">
        <f ca="1">FAMILY!$N$88</f>
        <v>0.2916666666666668</v>
      </c>
      <c r="M410" s="164" t="str">
        <f ca="1">INDIRECT("FAMILY!O88")</f>
        <v xml:space="preserve">UILENBAL (NL) </v>
      </c>
      <c r="N410" s="165">
        <f ca="1">INDIRECT("FAMILY!P88")</f>
        <v>81</v>
      </c>
      <c r="O410" s="58" t="str">
        <f ca="1">FAMILY!$Q$88</f>
        <v>01:25</v>
      </c>
      <c r="P410" s="131">
        <f ca="1">DRAMA!$N$88</f>
        <v>0.29513888888888884</v>
      </c>
      <c r="Q410" s="66">
        <f ca="1">INDIRECT("DRAMA!O88")</f>
        <v>0</v>
      </c>
      <c r="R410" s="88">
        <f ca="1">INDIRECT("DRAMA!P88")</f>
        <v>0</v>
      </c>
      <c r="S410" s="58" t="str">
        <f ca="1">DRAMA!$Q$88</f>
        <v>00:00</v>
      </c>
    </row>
    <row r="411" spans="2:19" x14ac:dyDescent="0.2">
      <c r="C411" s="65">
        <f>PREMIERE!$O$86</f>
        <v>43797</v>
      </c>
      <c r="D411" s="131">
        <f ca="1">PREMIERE!$N$89</f>
        <v>0.33333333333333326</v>
      </c>
      <c r="E411" s="66" t="str">
        <f ca="1">INDIRECT("PREMIERE!O89")</f>
        <v>HOW I GOT LOST</v>
      </c>
      <c r="F411" s="88">
        <f ca="1">INDIRECT("PREMIERE!P89")</f>
        <v>86</v>
      </c>
      <c r="G411" s="58" t="str">
        <f ca="1">PREMIERE!$Q$89</f>
        <v>01:30</v>
      </c>
      <c r="H411" s="131">
        <f ca="1">ACTION!$N$89</f>
        <v>0.34027777777777785</v>
      </c>
      <c r="I411" s="66" t="str">
        <f ca="1">INDIRECT("ACTION!O89")</f>
        <v>EXORCISM OF EMILY ROSE, THE</v>
      </c>
      <c r="J411" s="66">
        <f ca="1">INDIRECT("ACTION!P89")</f>
        <v>116</v>
      </c>
      <c r="K411" s="58" t="str">
        <f ca="1">ACTION!$Q$89</f>
        <v>02:00</v>
      </c>
      <c r="L411" s="163">
        <f ca="1">FAMILY!$N$89</f>
        <v>0.35069444444444459</v>
      </c>
      <c r="M411" s="164" t="str">
        <f ca="1">INDIRECT("FAMILY!O89")</f>
        <v xml:space="preserve">KLARA EN DE GEKKE KOEIEN </v>
      </c>
      <c r="N411" s="165">
        <f ca="1">INDIRECT("FAMILY!P89")</f>
        <v>66</v>
      </c>
      <c r="O411" s="58" t="str">
        <f ca="1">FAMILY!$Q$89</f>
        <v>01:10</v>
      </c>
      <c r="P411" s="131">
        <f ca="1">DRAMA!$N$89</f>
        <v>0.29513888888888884</v>
      </c>
      <c r="Q411" s="66" t="str">
        <f ca="1">INDIRECT("DRAMA!O89")</f>
        <v>DRIVE, HE SAID</v>
      </c>
      <c r="R411" s="88">
        <f ca="1">INDIRECT("DRAMA!P89")</f>
        <v>87</v>
      </c>
      <c r="S411" s="58" t="str">
        <f ca="1">DRAMA!$Q$89</f>
        <v>01:30</v>
      </c>
    </row>
    <row r="412" spans="2:19" x14ac:dyDescent="0.2">
      <c r="C412" s="65">
        <f>PREMIERE!$O$86</f>
        <v>43797</v>
      </c>
      <c r="D412" s="131">
        <f ca="1">PREMIERE!$N$90</f>
        <v>0.39583333333333326</v>
      </c>
      <c r="E412" s="66" t="str">
        <f ca="1">INDIRECT("PREMIERE!O90")</f>
        <v>BEYOND THE SKY</v>
      </c>
      <c r="F412" s="88">
        <f ca="1">INDIRECT("PREMIERE!P90")</f>
        <v>81</v>
      </c>
      <c r="G412" s="58" t="str">
        <f ca="1">PREMIERE!$Q$90</f>
        <v>01:25</v>
      </c>
      <c r="H412" s="131">
        <f ca="1">ACTION!$N$90</f>
        <v>0.42361111111111116</v>
      </c>
      <c r="I412" s="66" t="str">
        <f ca="1">INDIRECT("ACTION!O90")</f>
        <v>DOUBLE TEAM</v>
      </c>
      <c r="J412" s="66">
        <f ca="1">INDIRECT("ACTION!P90")</f>
        <v>91</v>
      </c>
      <c r="K412" s="58" t="str">
        <f ca="1">ACTION!$Q$90</f>
        <v>01:35</v>
      </c>
      <c r="L412" s="163">
        <f ca="1">FAMILY!$N$90</f>
        <v>0.39930555555555569</v>
      </c>
      <c r="M412" s="164" t="str">
        <f ca="1">INDIRECT("FAMILY!O90")</f>
        <v xml:space="preserve">CASPER &amp; EMMA, BESTE VRIENDJES </v>
      </c>
      <c r="N412" s="165">
        <f ca="1">INDIRECT("FAMILY!P90")</f>
        <v>79</v>
      </c>
      <c r="O412" s="58" t="str">
        <f ca="1">FAMILY!$Q$90</f>
        <v>01:20</v>
      </c>
      <c r="P412" s="131">
        <f ca="1">DRAMA!$N$90</f>
        <v>0.35763888888888884</v>
      </c>
      <c r="Q412" s="66" t="str">
        <f ca="1">INDIRECT("DRAMA!O90")</f>
        <v>ARCHITECT, THE (2008)</v>
      </c>
      <c r="R412" s="88">
        <f ca="1">INDIRECT("DRAMA!P90")</f>
        <v>91</v>
      </c>
      <c r="S412" s="58" t="str">
        <f ca="1">DRAMA!$Q$90</f>
        <v>01:35</v>
      </c>
    </row>
    <row r="413" spans="2:19" x14ac:dyDescent="0.2">
      <c r="C413" s="65">
        <f>PREMIERE!$O$86</f>
        <v>43797</v>
      </c>
      <c r="D413" s="131">
        <f ca="1">PREMIERE!$N$91</f>
        <v>0.45486111111111105</v>
      </c>
      <c r="E413" s="66" t="str">
        <f ca="1">INDIRECT("PREMIERE!O91")</f>
        <v>GLOVES OFF</v>
      </c>
      <c r="F413" s="88">
        <f ca="1">INDIRECT("PREMIERE!P91")</f>
        <v>92</v>
      </c>
      <c r="G413" s="58" t="str">
        <f ca="1">PREMIERE!$Q$91</f>
        <v>01:35</v>
      </c>
      <c r="H413" s="131">
        <f ca="1">ACTION!$N$91</f>
        <v>0.48958333333333337</v>
      </c>
      <c r="I413" s="66" t="str">
        <f ca="1">INDIRECT("ACTION!O91")</f>
        <v>JOHNNY MNEMONIC</v>
      </c>
      <c r="J413" s="66">
        <f ca="1">INDIRECT("ACTION!P91")</f>
        <v>93</v>
      </c>
      <c r="K413" s="58" t="str">
        <f ca="1">ACTION!$Q$91</f>
        <v>01:35</v>
      </c>
      <c r="L413" s="163">
        <f ca="1">FAMILY!$N$91</f>
        <v>0.45486111111111122</v>
      </c>
      <c r="M413" s="164" t="str">
        <f ca="1">INDIRECT("FAMILY!O91")</f>
        <v>MY BEST FRIEND'S WEDDING (1997)</v>
      </c>
      <c r="N413" s="165">
        <f ca="1">INDIRECT("FAMILY!P91")</f>
        <v>101</v>
      </c>
      <c r="O413" s="58" t="str">
        <f ca="1">FAMILY!$Q$91</f>
        <v>01:45</v>
      </c>
      <c r="P413" s="131">
        <f ca="1">DRAMA!$N$91</f>
        <v>0.42361111111111105</v>
      </c>
      <c r="Q413" s="66" t="str">
        <f ca="1">INDIRECT("DRAMA!O91")</f>
        <v>HUSH</v>
      </c>
      <c r="R413" s="88">
        <f ca="1">INDIRECT("DRAMA!P91")</f>
        <v>93</v>
      </c>
      <c r="S413" s="58" t="str">
        <f ca="1">DRAMA!$Q$91</f>
        <v>01:35</v>
      </c>
    </row>
    <row r="414" spans="2:19" x14ac:dyDescent="0.2">
      <c r="C414" s="65">
        <f>PREMIERE!$O$86</f>
        <v>43797</v>
      </c>
      <c r="D414" s="131">
        <f ca="1">PREMIERE!$N$92</f>
        <v>0.52083333333333326</v>
      </c>
      <c r="E414" s="66" t="str">
        <f ca="1">INDIRECT("PREMIERE!O92")</f>
        <v>WAR FLOWERS</v>
      </c>
      <c r="F414" s="88">
        <f ca="1">INDIRECT("PREMIERE!P92")</f>
        <v>96</v>
      </c>
      <c r="G414" s="58" t="str">
        <f ca="1">PREMIERE!$Q$92</f>
        <v>01:40</v>
      </c>
      <c r="H414" s="131">
        <f ca="1">ACTION!$N$92</f>
        <v>0.55555555555555558</v>
      </c>
      <c r="I414" s="66" t="str">
        <f ca="1">INDIRECT("ACTION!O92")</f>
        <v>PROM NIGHT (2008)</v>
      </c>
      <c r="J414" s="66">
        <f ca="1">INDIRECT("ACTION!P92")</f>
        <v>86</v>
      </c>
      <c r="K414" s="58" t="str">
        <f ca="1">ACTION!$Q$92</f>
        <v>01:30</v>
      </c>
      <c r="L414" s="163">
        <f ca="1">FAMILY!$N$92</f>
        <v>0.5277777777777779</v>
      </c>
      <c r="M414" s="164" t="str">
        <f ca="1">INDIRECT("FAMILY!O92")</f>
        <v>ARTHUR &amp; CLAIRE</v>
      </c>
      <c r="N414" s="165">
        <f ca="1">INDIRECT("FAMILY!P92")</f>
        <v>96</v>
      </c>
      <c r="O414" s="58" t="str">
        <f ca="1">FAMILY!$Q$92</f>
        <v>01:40</v>
      </c>
      <c r="P414" s="131">
        <f ca="1">DRAMA!$N$92</f>
        <v>0.48958333333333326</v>
      </c>
      <c r="Q414" s="66" t="str">
        <f ca="1">INDIRECT("DRAMA!O92")</f>
        <v>BACHELORS, THE</v>
      </c>
      <c r="R414" s="88">
        <f ca="1">INDIRECT("DRAMA!P92")</f>
        <v>96</v>
      </c>
      <c r="S414" s="58" t="str">
        <f ca="1">DRAMA!$Q$92</f>
        <v>01:40</v>
      </c>
    </row>
    <row r="415" spans="2:19" x14ac:dyDescent="0.2">
      <c r="C415" s="65">
        <f>PREMIERE!$O$86</f>
        <v>43797</v>
      </c>
      <c r="D415" s="131">
        <f ca="1">PREMIERE!$N$93</f>
        <v>0.59027777777777768</v>
      </c>
      <c r="E415" s="66" t="str">
        <f ca="1">INDIRECT("PREMIERE!O93")</f>
        <v>CODE NAME: THE CLEANER</v>
      </c>
      <c r="F415" s="88">
        <f ca="1">INDIRECT("PREMIERE!P93")</f>
        <v>88</v>
      </c>
      <c r="G415" s="58" t="str">
        <f ca="1">PREMIERE!$Q$93</f>
        <v>01:30</v>
      </c>
      <c r="H415" s="131">
        <f ca="1">ACTION!$N$93</f>
        <v>0.61805555555555558</v>
      </c>
      <c r="I415" s="66" t="str">
        <f ca="1">INDIRECT("ACTION!O93")</f>
        <v>ABANDONED</v>
      </c>
      <c r="J415" s="66">
        <f ca="1">INDIRECT("ACTION!P93")</f>
        <v>83</v>
      </c>
      <c r="K415" s="58" t="str">
        <f ca="1">ACTION!$Q$93</f>
        <v>01:25</v>
      </c>
      <c r="L415" s="163">
        <f ca="1">FAMILY!$N$93</f>
        <v>0.59722222222222232</v>
      </c>
      <c r="M415" s="164" t="str">
        <f ca="1">INDIRECT("FAMILY!O93")</f>
        <v>PIXELS</v>
      </c>
      <c r="N415" s="165">
        <f ca="1">INDIRECT("FAMILY!P93")</f>
        <v>102</v>
      </c>
      <c r="O415" s="58" t="str">
        <f ca="1">FAMILY!$Q$93</f>
        <v>01:45</v>
      </c>
      <c r="P415" s="131">
        <f ca="1">DRAMA!$N$93</f>
        <v>0.55902777777777768</v>
      </c>
      <c r="Q415" s="66" t="str">
        <f ca="1">INDIRECT("DRAMA!O93")</f>
        <v>END OF THE AFFAIR, THE (1999)</v>
      </c>
      <c r="R415" s="88">
        <f ca="1">INDIRECT("DRAMA!P93")</f>
        <v>98</v>
      </c>
      <c r="S415" s="58" t="str">
        <f ca="1">DRAMA!$Q$93</f>
        <v>01:40</v>
      </c>
    </row>
    <row r="416" spans="2:19" x14ac:dyDescent="0.2">
      <c r="C416" s="65">
        <f>PREMIERE!$O$86</f>
        <v>43797</v>
      </c>
      <c r="D416" s="131">
        <f ca="1">PREMIERE!$N$94</f>
        <v>0.65277777777777768</v>
      </c>
      <c r="E416" s="66" t="str">
        <f ca="1">INDIRECT("PREMIERE!O94")</f>
        <v>KID LIKE JAKE, A</v>
      </c>
      <c r="F416" s="88">
        <f ca="1">INDIRECT("PREMIERE!P94")</f>
        <v>86</v>
      </c>
      <c r="G416" s="58" t="str">
        <f ca="1">PREMIERE!$Q$94</f>
        <v>01:30</v>
      </c>
      <c r="H416" s="131">
        <f ca="1">ACTION!$N$94</f>
        <v>0.67708333333333337</v>
      </c>
      <c r="I416" s="66" t="str">
        <f ca="1">INDIRECT("ACTION!O94")</f>
        <v xml:space="preserve">HOMIES (NL) </v>
      </c>
      <c r="J416" s="66">
        <f ca="1">INDIRECT("ACTION!P94")</f>
        <v>97</v>
      </c>
      <c r="K416" s="58" t="str">
        <f ca="1">ACTION!$Q$94</f>
        <v>01:40</v>
      </c>
      <c r="L416" s="163">
        <f ca="1">FAMILY!$N$94</f>
        <v>0.67013888888888895</v>
      </c>
      <c r="M416" s="164" t="str">
        <f ca="1">INDIRECT("FAMILY!O94")</f>
        <v>SAMBA</v>
      </c>
      <c r="N416" s="165">
        <f ca="1">INDIRECT("FAMILY!P94")</f>
        <v>116</v>
      </c>
      <c r="O416" s="58" t="str">
        <f ca="1">FAMILY!$Q$94</f>
        <v>02:00</v>
      </c>
      <c r="P416" s="131">
        <f ca="1">DRAMA!$N$94</f>
        <v>0.6284722222222221</v>
      </c>
      <c r="Q416" s="66" t="str">
        <f ca="1">INDIRECT("DRAMA!O94")</f>
        <v>FAMILY MAN, A</v>
      </c>
      <c r="R416" s="88">
        <f ca="1">INDIRECT("DRAMA!P94")</f>
        <v>106</v>
      </c>
      <c r="S416" s="58" t="str">
        <f ca="1">DRAMA!$Q$94</f>
        <v>01:50</v>
      </c>
    </row>
    <row r="417" spans="2:19" x14ac:dyDescent="0.2">
      <c r="C417" s="65">
        <f>PREMIERE!$O$86</f>
        <v>43797</v>
      </c>
      <c r="D417" s="131">
        <f ca="1">PREMIERE!$N$95</f>
        <v>0.71527777777777768</v>
      </c>
      <c r="E417" s="66" t="str">
        <f ca="1">INDIRECT("PREMIERE!O95")</f>
        <v>REMEMBRANCE</v>
      </c>
      <c r="F417" s="88">
        <f ca="1">INDIRECT("PREMIERE!P95")</f>
        <v>107</v>
      </c>
      <c r="G417" s="58" t="str">
        <f ca="1">PREMIERE!$Q$95</f>
        <v>01:50</v>
      </c>
      <c r="H417" s="131">
        <f ca="1">ACTION!$N$95</f>
        <v>0.74652777777777779</v>
      </c>
      <c r="I417" s="66" t="str">
        <f ca="1">INDIRECT("ACTION!O95")</f>
        <v>BIG HIT, THE</v>
      </c>
      <c r="J417" s="66">
        <f ca="1">INDIRECT("ACTION!P95")</f>
        <v>88</v>
      </c>
      <c r="K417" s="58" t="str">
        <f ca="1">ACTION!$Q$95</f>
        <v>01:30</v>
      </c>
      <c r="L417" s="163">
        <f ca="1">FAMILY!$N$95</f>
        <v>0.75347222222222232</v>
      </c>
      <c r="M417" s="164" t="str">
        <f ca="1">INDIRECT("FAMILY!O95")</f>
        <v>WAY WE WERE, THE</v>
      </c>
      <c r="N417" s="165">
        <f ca="1">INDIRECT("FAMILY!P95")</f>
        <v>114</v>
      </c>
      <c r="O417" s="58" t="str">
        <f ca="1">FAMILY!$Q$95</f>
        <v>01:55</v>
      </c>
      <c r="P417" s="131">
        <f ca="1">DRAMA!$N$95</f>
        <v>0.70486111111111105</v>
      </c>
      <c r="Q417" s="66" t="str">
        <f ca="1">INDIRECT("DRAMA!O95")</f>
        <v>SOCIAL NETWORK, THE</v>
      </c>
      <c r="R417" s="88">
        <f ca="1">INDIRECT("DRAMA!P95")</f>
        <v>120</v>
      </c>
      <c r="S417" s="58" t="str">
        <f ca="1">DRAMA!$Q$95</f>
        <v>02:00</v>
      </c>
    </row>
    <row r="418" spans="2:19" x14ac:dyDescent="0.2">
      <c r="C418" s="65">
        <f>PREMIERE!$O$86</f>
        <v>43797</v>
      </c>
      <c r="D418" s="131">
        <f ca="1">PREMIERE!$N$96</f>
        <v>0.79166666666666663</v>
      </c>
      <c r="E418" s="66" t="str">
        <f ca="1">INDIRECT("PREMIERE!O96")</f>
        <v>COMET</v>
      </c>
      <c r="F418" s="88">
        <f ca="1">INDIRECT("PREMIERE!P96")</f>
        <v>88</v>
      </c>
      <c r="G418" s="58" t="str">
        <f ca="1">PREMIERE!$Q$96</f>
        <v>01:30</v>
      </c>
      <c r="H418" s="131">
        <f ca="1">ACTION!$N$96</f>
        <v>0.80902777777777779</v>
      </c>
      <c r="I418" s="66" t="str">
        <f ca="1">INDIRECT("ACTION!O96")</f>
        <v>CRANK: HIGH VOLTAGE</v>
      </c>
      <c r="J418" s="66">
        <f ca="1">INDIRECT("ACTION!P96")</f>
        <v>92</v>
      </c>
      <c r="K418" s="58" t="str">
        <f ca="1">ACTION!$Q$96</f>
        <v>01:35</v>
      </c>
      <c r="L418" s="188">
        <f>FAMILY!$N$96</f>
        <v>0.83333333333333337</v>
      </c>
      <c r="M418" s="112" t="str">
        <f ca="1">INDIRECT("FAMILY!O96")</f>
        <v>NIGHT BEFORE, THE</v>
      </c>
      <c r="N418" s="113">
        <f ca="1">INDIRECT("FAMILY!P96")</f>
        <v>98</v>
      </c>
      <c r="O418" s="58" t="str">
        <f ca="1">FAMILY!$Q$96</f>
        <v>01:40</v>
      </c>
      <c r="P418" s="131">
        <f ca="1">DRAMA!$N$96</f>
        <v>0.78819444444444442</v>
      </c>
      <c r="Q418" s="66" t="str">
        <f ca="1">INDIRECT("DRAMA!O96")</f>
        <v>BETTER LIFE, A</v>
      </c>
      <c r="R418" s="88">
        <f ca="1">INDIRECT("DRAMA!P96")</f>
        <v>94</v>
      </c>
      <c r="S418" s="58" t="str">
        <f ca="1">DRAMA!$Q$96</f>
        <v>01:35</v>
      </c>
    </row>
    <row r="419" spans="2:19" x14ac:dyDescent="0.2">
      <c r="C419" s="78">
        <f>PREMIERE!$O$86</f>
        <v>43797</v>
      </c>
      <c r="D419" s="133">
        <f>PREMIERE!$N$97</f>
        <v>0.85416666666666663</v>
      </c>
      <c r="E419" s="79" t="str">
        <f ca="1">INDIRECT("PREMIERE!O97")</f>
        <v xml:space="preserve">FISSA </v>
      </c>
      <c r="F419" s="90">
        <f ca="1">INDIRECT("PREMIERE!P97")</f>
        <v>99</v>
      </c>
      <c r="G419" s="58" t="str">
        <f ca="1">PREMIERE!$Q$97</f>
        <v>01:40</v>
      </c>
      <c r="H419" s="141">
        <f>ACTION!$N$97</f>
        <v>0.875</v>
      </c>
      <c r="I419" s="102" t="str">
        <f ca="1">INDIRECT("ACTION!O97")</f>
        <v>DOWN A DARK HALL</v>
      </c>
      <c r="J419" s="102">
        <f ca="1">INDIRECT("ACTION!P97")</f>
        <v>93</v>
      </c>
      <c r="K419" s="58" t="str">
        <f ca="1">ACTION!$Q$97</f>
        <v>01:35</v>
      </c>
      <c r="L419" s="163">
        <f ca="1">FAMILY!$N$97</f>
        <v>0.90277777777777779</v>
      </c>
      <c r="M419" s="164" t="str">
        <f ca="1">INDIRECT("FAMILY!O97")</f>
        <v>GOLDEN VOYAGE OF SINBAD, THE</v>
      </c>
      <c r="N419" s="165">
        <f ca="1">INDIRECT("FAMILY!P97")</f>
        <v>101</v>
      </c>
      <c r="O419" s="58" t="str">
        <f ca="1">FAMILY!$Q$97</f>
        <v>01:45</v>
      </c>
      <c r="P419" s="136">
        <f>DRAMA!$N$97</f>
        <v>0.85416666666666663</v>
      </c>
      <c r="Q419" s="122" t="str">
        <f ca="1">INDIRECT("DRAMA!O97")</f>
        <v xml:space="preserve">EDIE </v>
      </c>
      <c r="R419" s="123">
        <f ca="1">INDIRECT("DRAMA!P97")</f>
        <v>102</v>
      </c>
      <c r="S419" s="58" t="str">
        <f ca="1">DRAMA!$Q$97</f>
        <v>01:45</v>
      </c>
    </row>
    <row r="420" spans="2:19" x14ac:dyDescent="0.2">
      <c r="C420" s="65">
        <f>PREMIERE!$O$86</f>
        <v>43797</v>
      </c>
      <c r="D420" s="131">
        <f ca="1">PREMIERE!$N$98</f>
        <v>0.92361111111111105</v>
      </c>
      <c r="E420" s="66" t="str">
        <f ca="1">INDIRECT("PREMIERE!O98")</f>
        <v>SOCIAL NETWORK, THE</v>
      </c>
      <c r="F420" s="88">
        <f ca="1">INDIRECT("PREMIERE!P98")</f>
        <v>120</v>
      </c>
      <c r="G420" s="58" t="str">
        <f ca="1">PREMIERE!$Q$98</f>
        <v>02:00</v>
      </c>
      <c r="H420" s="131">
        <f ca="1">ACTION!$N$98</f>
        <v>0.94097222222222221</v>
      </c>
      <c r="I420" s="66" t="str">
        <f ca="1">INDIRECT("ACTION!O98")</f>
        <v>LODGERS, THE</v>
      </c>
      <c r="J420" s="66">
        <f ca="1">INDIRECT("ACTION!P98")</f>
        <v>91</v>
      </c>
      <c r="K420" s="58" t="str">
        <f ca="1">ACTION!$Q$98</f>
        <v>01:35</v>
      </c>
      <c r="L420" s="163">
        <f ca="1">FAMILY!$N$98</f>
        <v>0.97569444444444442</v>
      </c>
      <c r="M420" s="164" t="str">
        <f ca="1">INDIRECT("FAMILY!O98")</f>
        <v>$ (DOLLARS)</v>
      </c>
      <c r="N420" s="165">
        <f ca="1">INDIRECT("FAMILY!P98")</f>
        <v>116</v>
      </c>
      <c r="O420" s="58" t="str">
        <f ca="1">FAMILY!$Q$98</f>
        <v>02:00</v>
      </c>
      <c r="P420" s="131">
        <f ca="1">DRAMA!$N$98</f>
        <v>0.92708333333333326</v>
      </c>
      <c r="Q420" s="66" t="str">
        <f ca="1">INDIRECT("DRAMA!O98")</f>
        <v>OF SNAILS AND MEN</v>
      </c>
      <c r="R420" s="88">
        <f ca="1">INDIRECT("DRAMA!P98")</f>
        <v>91</v>
      </c>
      <c r="S420" s="58" t="str">
        <f ca="1">DRAMA!$Q$98</f>
        <v>01:35</v>
      </c>
    </row>
    <row r="421" spans="2:19" x14ac:dyDescent="0.2">
      <c r="C421" s="65">
        <f>PREMIERE!$O$86</f>
        <v>43797</v>
      </c>
      <c r="D421" s="131">
        <f ca="1">PREMIERE!$N$99</f>
        <v>6.9444444444444198E-3</v>
      </c>
      <c r="E421" s="66" t="str">
        <f ca="1">INDIRECT("PREMIERE!O99")</f>
        <v>FRENCH (LA)</v>
      </c>
      <c r="F421" s="88">
        <f ca="1">INDIRECT("PREMIERE!P99")</f>
        <v>131</v>
      </c>
      <c r="G421" s="58" t="str">
        <f ca="1">PREMIERE!$Q$99</f>
        <v>02:15</v>
      </c>
      <c r="H421" s="131">
        <f ca="1">ACTION!$N$99</f>
        <v>6.9444444444444198E-3</v>
      </c>
      <c r="I421" s="214" t="str">
        <f ca="1">INDIRECT("ACTION!O99")</f>
        <v>ONLY 18</v>
      </c>
      <c r="J421" s="214">
        <f ca="1">INDIRECT("ACTION!P99")</f>
        <v>83</v>
      </c>
      <c r="K421" s="58" t="str">
        <f ca="1">ACTION!$Q$99</f>
        <v>01:25</v>
      </c>
      <c r="L421" s="163">
        <f ca="1">FAMILY!$N$99</f>
        <v>5.9027777777777679E-2</v>
      </c>
      <c r="M421" s="164" t="str">
        <f ca="1">INDIRECT("FAMILY!O99")</f>
        <v>HOW TO COMMIT MARRIAGE</v>
      </c>
      <c r="N421" s="165">
        <f ca="1">INDIRECT("FAMILY!P99")</f>
        <v>92</v>
      </c>
      <c r="O421" s="58" t="str">
        <f ca="1">FAMILY!$Q$99</f>
        <v>01:35</v>
      </c>
      <c r="P421" s="131">
        <f ca="1">DRAMA!$N$99</f>
        <v>0.99305555555555547</v>
      </c>
      <c r="Q421" s="66" t="str">
        <f ca="1">INDIRECT("DRAMA!O99")</f>
        <v>APOCALYPTO</v>
      </c>
      <c r="R421" s="88">
        <f ca="1">INDIRECT("DRAMA!P99")</f>
        <v>133</v>
      </c>
      <c r="S421" s="58" t="str">
        <f ca="1">DRAMA!$Q$99</f>
        <v>02:15</v>
      </c>
    </row>
    <row r="422" spans="2:19" x14ac:dyDescent="0.2">
      <c r="C422" s="65">
        <f>PREMIERE!$O$86</f>
        <v>43797</v>
      </c>
      <c r="D422" s="131">
        <f ca="1">PREMIERE!$N$100</f>
        <v>0.10069444444444442</v>
      </c>
      <c r="E422" s="66" t="str">
        <f ca="1">INDIRECT("PREMIERE!O100")</f>
        <v>BOARDING SCHOOL</v>
      </c>
      <c r="F422" s="88">
        <f ca="1">INDIRECT("PREMIERE!P100")</f>
        <v>108</v>
      </c>
      <c r="G422" s="58" t="str">
        <f ca="1">PREMIERE!$Q$100</f>
        <v>01:50</v>
      </c>
      <c r="H422" s="131">
        <f ca="1">ACTION!$N$100</f>
        <v>6.597222222222221E-2</v>
      </c>
      <c r="I422" s="214" t="str">
        <f ca="1">INDIRECT("ACTION!O100")</f>
        <v>SEXY CALENDAR</v>
      </c>
      <c r="J422" s="214">
        <f ca="1">INDIRECT("ACTION!P100")</f>
        <v>121</v>
      </c>
      <c r="K422" s="58" t="str">
        <f ca="1">ACTION!$Q$100</f>
        <v>02:05</v>
      </c>
      <c r="L422" s="163">
        <f ca="1">FAMILY!$N$100</f>
        <v>0.1249999999999999</v>
      </c>
      <c r="M422" s="164" t="str">
        <f ca="1">INDIRECT("FAMILY!O100")</f>
        <v>FIRE DOWN BELOW</v>
      </c>
      <c r="N422" s="165">
        <f ca="1">INDIRECT("FAMILY!P100")</f>
        <v>111</v>
      </c>
      <c r="O422" s="58" t="str">
        <f ca="1">FAMILY!$Q$100</f>
        <v>01:55</v>
      </c>
      <c r="P422" s="131">
        <f ca="1">DRAMA!$N$100</f>
        <v>8.6805555555555358E-2</v>
      </c>
      <c r="Q422" s="66" t="str">
        <f ca="1">INDIRECT("DRAMA!O100")</f>
        <v>PER NON DIMENTICARTI</v>
      </c>
      <c r="R422" s="88">
        <f ca="1">INDIRECT("DRAMA!P100")</f>
        <v>96</v>
      </c>
      <c r="S422" s="58" t="str">
        <f ca="1">DRAMA!$Q$100</f>
        <v>01:40</v>
      </c>
    </row>
    <row r="423" spans="2:19" x14ac:dyDescent="0.2">
      <c r="C423" s="65">
        <f>PREMIERE!$O$86</f>
        <v>43797</v>
      </c>
      <c r="D423" s="131">
        <f ca="1">PREMIERE!$N$101</f>
        <v>0.17708333333333331</v>
      </c>
      <c r="E423" s="66" t="str">
        <f ca="1">INDIRECT("PREMIERE!O101")</f>
        <v>APOCALYPTO</v>
      </c>
      <c r="F423" s="88">
        <f ca="1">INDIRECT("PREMIERE!P101")</f>
        <v>133</v>
      </c>
      <c r="G423" s="58" t="str">
        <f ca="1">PREMIERE!$Q$101</f>
        <v>02:15</v>
      </c>
      <c r="H423" s="131">
        <f ca="1">ACTION!$N$101</f>
        <v>0.15277777777777779</v>
      </c>
      <c r="I423" s="66" t="str">
        <f ca="1">INDIRECT("ACTION!O101")</f>
        <v>CYBERBULLY</v>
      </c>
      <c r="J423" s="66">
        <f ca="1">INDIRECT("ACTION!P101")</f>
        <v>62</v>
      </c>
      <c r="K423" s="58" t="str">
        <f ca="1">ACTION!$Q$101</f>
        <v>01:05</v>
      </c>
      <c r="L423" s="163">
        <f ca="1">FAMILY!$N$101</f>
        <v>0.20486111111111099</v>
      </c>
      <c r="M423" s="164" t="str">
        <f ca="1">INDIRECT("FAMILY!O101")</f>
        <v>GETTING STRAIGHT</v>
      </c>
      <c r="N423" s="165">
        <f ca="1">INDIRECT("FAMILY!P101")</f>
        <v>121</v>
      </c>
      <c r="O423" s="58" t="str">
        <f ca="1">FAMILY!$Q$101</f>
        <v>02:05</v>
      </c>
      <c r="P423" s="131">
        <f ca="1">DRAMA!$N$101</f>
        <v>0.15624999999999978</v>
      </c>
      <c r="Q423" s="66" t="str">
        <f ca="1">INDIRECT("DRAMA!O101")</f>
        <v>RAUL</v>
      </c>
      <c r="R423" s="88">
        <f ca="1">INDIRECT("DRAMA!P101")</f>
        <v>71</v>
      </c>
      <c r="S423" s="58" t="str">
        <f ca="1">DRAMA!$Q$101</f>
        <v>01:15</v>
      </c>
    </row>
    <row r="424" spans="2:19" ht="13.5" thickBot="1" x14ac:dyDescent="0.25">
      <c r="B424" s="70"/>
      <c r="C424" s="71">
        <f>PREMIERE!$O$86</f>
        <v>43797</v>
      </c>
      <c r="D424" s="130">
        <f ca="1">PREMIERE!$N$102</f>
        <v>0.27083333333333331</v>
      </c>
      <c r="E424" s="63">
        <f ca="1">INDIRECT("PREMIERE!O102")</f>
        <v>0</v>
      </c>
      <c r="F424" s="87">
        <f ca="1">INDIRECT("PREMIERE!P102")</f>
        <v>0</v>
      </c>
      <c r="G424" s="58" t="str">
        <f ca="1">PREMIERE!$Q$102</f>
        <v>00:00</v>
      </c>
      <c r="H424" s="130">
        <f ca="1">ACTION!$N$102</f>
        <v>0.19791666666666669</v>
      </c>
      <c r="I424" s="63" t="str">
        <f ca="1">INDIRECT("ACTION!O102")</f>
        <v>EYES OF LAURA MARS, THE (1978)</v>
      </c>
      <c r="J424" s="63">
        <f ca="1">INDIRECT("ACTION!P102")</f>
        <v>101</v>
      </c>
      <c r="K424" s="58" t="str">
        <f ca="1">ACTION!$Q$102</f>
        <v>01:45</v>
      </c>
      <c r="L424" s="167">
        <f ca="1">FAMILY!$N$102</f>
        <v>0.29166666666666657</v>
      </c>
      <c r="M424" s="168">
        <f ca="1">INDIRECT("FAMILY!O102")</f>
        <v>0</v>
      </c>
      <c r="N424" s="169">
        <f ca="1">INDIRECT("FAMILY!P102")</f>
        <v>0</v>
      </c>
      <c r="O424" s="58" t="str">
        <f ca="1">FAMILY!$Q$102</f>
        <v>00:00</v>
      </c>
      <c r="P424" s="130">
        <f ca="1">DRAMA!$N$102</f>
        <v>0.20833333333333312</v>
      </c>
      <c r="Q424" s="63" t="str">
        <f ca="1">INDIRECT("DRAMA!O102")</f>
        <v>MIDNIGHT EXPRESS (1978)</v>
      </c>
      <c r="R424" s="87">
        <f ca="1">INDIRECT("DRAMA!P102")</f>
        <v>117</v>
      </c>
      <c r="S424" s="58" t="str">
        <f ca="1">DRAMA!$Q$102</f>
        <v>02:00</v>
      </c>
    </row>
    <row r="425" spans="2:19" x14ac:dyDescent="0.2">
      <c r="B425" s="50" t="s">
        <v>4</v>
      </c>
      <c r="C425" s="65">
        <f>PREMIERE!$S$86</f>
        <v>43798</v>
      </c>
      <c r="D425" s="131">
        <f ca="1">PREMIERE!$R$88</f>
        <v>0.27083333333333337</v>
      </c>
      <c r="E425" s="66" t="str">
        <f ca="1">INDIRECT("PREMIERE!S88")</f>
        <v>YOUTH IN OREGON</v>
      </c>
      <c r="F425" s="88">
        <f ca="1">INDIRECT("PREMIERE!T88")</f>
        <v>96</v>
      </c>
      <c r="G425" s="58" t="str">
        <f ca="1">PREMIERE!$U$88</f>
        <v>01:40</v>
      </c>
      <c r="H425" s="131">
        <f ca="1">ACTION!$R$88</f>
        <v>0.27083333333333326</v>
      </c>
      <c r="I425" s="66" t="str">
        <f ca="1">INDIRECT("ACTION!S88")</f>
        <v>UNDERWORLD: RISE OF THE LYCANS</v>
      </c>
      <c r="J425" s="66">
        <f ca="1">INDIRECT("ACTION!T88")</f>
        <v>89</v>
      </c>
      <c r="K425" s="58" t="str">
        <f ca="1">ACTION!$U$88</f>
        <v>01:30</v>
      </c>
      <c r="L425" s="163">
        <f ca="1">FAMILY!$R$88</f>
        <v>0.2916666666666668</v>
      </c>
      <c r="M425" s="164" t="str">
        <f ca="1">INDIRECT("FAMILY!S88")</f>
        <v>COMET</v>
      </c>
      <c r="N425" s="165">
        <f ca="1">INDIRECT("FAMILY!T88")</f>
        <v>88</v>
      </c>
      <c r="O425" s="58" t="str">
        <f ca="1">FAMILY!$U$88</f>
        <v>01:30</v>
      </c>
      <c r="P425" s="131">
        <f ca="1">DRAMA!$R$88</f>
        <v>0.29166666666666663</v>
      </c>
      <c r="Q425" s="66">
        <f ca="1">INDIRECT("DRAMA!S88")</f>
        <v>0</v>
      </c>
      <c r="R425" s="88">
        <f ca="1">INDIRECT("DRAMA!T88")</f>
        <v>0</v>
      </c>
      <c r="S425" s="58" t="str">
        <f ca="1">DRAMA!$U$88</f>
        <v>00:00</v>
      </c>
    </row>
    <row r="426" spans="2:19" x14ac:dyDescent="0.2">
      <c r="C426" s="65">
        <f>PREMIERE!$S$86</f>
        <v>43798</v>
      </c>
      <c r="D426" s="131">
        <f ca="1">PREMIERE!$R$89</f>
        <v>0.34027777777777779</v>
      </c>
      <c r="E426" s="66" t="str">
        <f ca="1">INDIRECT("PREMIERE!S89")</f>
        <v>DJANGO</v>
      </c>
      <c r="F426" s="88">
        <f ca="1">INDIRECT("PREMIERE!T89")</f>
        <v>113</v>
      </c>
      <c r="G426" s="58" t="str">
        <f ca="1">PREMIERE!$U$89</f>
        <v>01:55</v>
      </c>
      <c r="H426" s="131">
        <f ca="1">ACTION!$R$89</f>
        <v>0.33333333333333326</v>
      </c>
      <c r="I426" s="66" t="str">
        <f ca="1">INDIRECT("ACTION!S89")</f>
        <v>JOHN CARPENTER'S VAMPIRES</v>
      </c>
      <c r="J426" s="66">
        <f ca="1">INDIRECT("ACTION!T89")</f>
        <v>104</v>
      </c>
      <c r="K426" s="58" t="str">
        <f ca="1">ACTION!$U$89</f>
        <v>01:45</v>
      </c>
      <c r="L426" s="163">
        <f ca="1">FAMILY!$R$89</f>
        <v>0.3541666666666668</v>
      </c>
      <c r="M426" s="164" t="str">
        <f ca="1">INDIRECT("FAMILY!S89")</f>
        <v>YOUTH IN OREGON</v>
      </c>
      <c r="N426" s="165">
        <f ca="1">INDIRECT("FAMILY!T89")</f>
        <v>96</v>
      </c>
      <c r="O426" s="58" t="str">
        <f ca="1">FAMILY!$U$89</f>
        <v>01:40</v>
      </c>
      <c r="P426" s="131">
        <f ca="1">DRAMA!$R$89</f>
        <v>0.29166666666666663</v>
      </c>
      <c r="Q426" s="66">
        <f ca="1">INDIRECT("DRAMA!S89")</f>
        <v>0</v>
      </c>
      <c r="R426" s="88">
        <f ca="1">INDIRECT("DRAMA!T89")</f>
        <v>0</v>
      </c>
      <c r="S426" s="58" t="str">
        <f ca="1">DRAMA!$U$89</f>
        <v>00:00</v>
      </c>
    </row>
    <row r="427" spans="2:19" x14ac:dyDescent="0.2">
      <c r="C427" s="65">
        <f>PREMIERE!$S$86</f>
        <v>43798</v>
      </c>
      <c r="D427" s="131">
        <f ca="1">PREMIERE!$R$90</f>
        <v>0.4201388888888889</v>
      </c>
      <c r="E427" s="66" t="str">
        <f ca="1">INDIRECT("PREMIERE!S90")</f>
        <v>ARMY OF ONE</v>
      </c>
      <c r="F427" s="88">
        <f ca="1">INDIRECT("PREMIERE!T90")</f>
        <v>89</v>
      </c>
      <c r="G427" s="58" t="str">
        <f ca="1">PREMIERE!$U$90</f>
        <v>01:30</v>
      </c>
      <c r="H427" s="131">
        <f ca="1">ACTION!$R$90</f>
        <v>0.40624999999999994</v>
      </c>
      <c r="I427" s="66" t="str">
        <f ca="1">INDIRECT("ACTION!S90")</f>
        <v>ULTRAVIOLET</v>
      </c>
      <c r="J427" s="66">
        <f ca="1">INDIRECT("ACTION!T90")</f>
        <v>84</v>
      </c>
      <c r="K427" s="58" t="str">
        <f ca="1">ACTION!$U$90</f>
        <v>01:25</v>
      </c>
      <c r="L427" s="163">
        <f ca="1">FAMILY!$R$90</f>
        <v>0.42361111111111122</v>
      </c>
      <c r="M427" s="164" t="str">
        <f ca="1">INDIRECT("FAMILY!S90")</f>
        <v xml:space="preserve">HARTENSTRAAT </v>
      </c>
      <c r="N427" s="165">
        <f ca="1">INDIRECT("FAMILY!T90")</f>
        <v>91</v>
      </c>
      <c r="O427" s="58" t="str">
        <f ca="1">FAMILY!$U$90</f>
        <v>01:35</v>
      </c>
      <c r="P427" s="131">
        <f ca="1">DRAMA!$R$90</f>
        <v>0.29166666666666663</v>
      </c>
      <c r="Q427" s="66" t="str">
        <f ca="1">INDIRECT("DRAMA!S90")</f>
        <v>PLACE, THE</v>
      </c>
      <c r="R427" s="88">
        <f ca="1">INDIRECT("DRAMA!T90")</f>
        <v>102</v>
      </c>
      <c r="S427" s="58" t="str">
        <f ca="1">DRAMA!$U$90</f>
        <v>01:45</v>
      </c>
    </row>
    <row r="428" spans="2:19" x14ac:dyDescent="0.2">
      <c r="C428" s="65">
        <f>PREMIERE!$S$86</f>
        <v>43798</v>
      </c>
      <c r="D428" s="131">
        <f ca="1">PREMIERE!$R$91</f>
        <v>0.4826388888888889</v>
      </c>
      <c r="E428" s="66" t="str">
        <f ca="1">INDIRECT("PREMIERE!S91")</f>
        <v>CYBERBULLY</v>
      </c>
      <c r="F428" s="88">
        <f ca="1">INDIRECT("PREMIERE!T91")</f>
        <v>62</v>
      </c>
      <c r="G428" s="58" t="str">
        <f ca="1">PREMIERE!$U$91</f>
        <v>01:05</v>
      </c>
      <c r="H428" s="131">
        <f ca="1">ACTION!$R$91</f>
        <v>0.46527777777777773</v>
      </c>
      <c r="I428" s="66" t="str">
        <f ca="1">INDIRECT("ACTION!S91")</f>
        <v>DESPERADO (1995)</v>
      </c>
      <c r="J428" s="66">
        <f ca="1">INDIRECT("ACTION!T91")</f>
        <v>101</v>
      </c>
      <c r="K428" s="58" t="str">
        <f ca="1">ACTION!$U$91</f>
        <v>01:45</v>
      </c>
      <c r="L428" s="163">
        <f ca="1">FAMILY!$R$91</f>
        <v>0.48958333333333343</v>
      </c>
      <c r="M428" s="164" t="str">
        <f ca="1">INDIRECT("FAMILY!S91")</f>
        <v xml:space="preserve">BIBI &amp; TINA 1 </v>
      </c>
      <c r="N428" s="165">
        <f ca="1">INDIRECT("FAMILY!T91")</f>
        <v>101</v>
      </c>
      <c r="O428" s="58" t="str">
        <f ca="1">FAMILY!$U$91</f>
        <v>01:45</v>
      </c>
      <c r="P428" s="131">
        <f ca="1">DRAMA!$R$91</f>
        <v>0.36458333333333331</v>
      </c>
      <c r="Q428" s="66" t="str">
        <f ca="1">INDIRECT("DRAMA!S91")</f>
        <v>ON CHESIL BEACH</v>
      </c>
      <c r="R428" s="88">
        <f ca="1">INDIRECT("DRAMA!T91")</f>
        <v>106</v>
      </c>
      <c r="S428" s="58" t="str">
        <f ca="1">DRAMA!$U$91</f>
        <v>01:50</v>
      </c>
    </row>
    <row r="429" spans="2:19" x14ac:dyDescent="0.2">
      <c r="C429" s="65">
        <f>PREMIERE!$S$86</f>
        <v>43798</v>
      </c>
      <c r="D429" s="131">
        <f ca="1">PREMIERE!$R$92</f>
        <v>0.52777777777777779</v>
      </c>
      <c r="E429" s="66" t="str">
        <f ca="1">INDIRECT("PREMIERE!S92")</f>
        <v xml:space="preserve">KNIFE THAT KILLED ME, THE </v>
      </c>
      <c r="F429" s="88">
        <f ca="1">INDIRECT("PREMIERE!T92")</f>
        <v>101</v>
      </c>
      <c r="G429" s="58" t="str">
        <f ca="1">PREMIERE!$U$92</f>
        <v>01:45</v>
      </c>
      <c r="H429" s="131">
        <f ca="1">ACTION!$R$92</f>
        <v>0.53819444444444442</v>
      </c>
      <c r="I429" s="66" t="str">
        <f ca="1">INDIRECT("ACTION!S92")</f>
        <v>WHEN A STRANGER CALLS (2006)</v>
      </c>
      <c r="J429" s="66">
        <f ca="1">INDIRECT("ACTION!T92")</f>
        <v>84</v>
      </c>
      <c r="K429" s="58" t="str">
        <f ca="1">ACTION!$U$92</f>
        <v>01:25</v>
      </c>
      <c r="L429" s="163">
        <f ca="1">FAMILY!$R$92</f>
        <v>0.56250000000000011</v>
      </c>
      <c r="M429" s="164" t="str">
        <f ca="1">INDIRECT("FAMILY!S92")</f>
        <v>KID LIKE JAKE, A</v>
      </c>
      <c r="N429" s="165">
        <f ca="1">INDIRECT("FAMILY!T92")</f>
        <v>86</v>
      </c>
      <c r="O429" s="58" t="str">
        <f ca="1">FAMILY!$U$92</f>
        <v>01:30</v>
      </c>
      <c r="P429" s="131">
        <f ca="1">DRAMA!$R$92</f>
        <v>0.44097222222222221</v>
      </c>
      <c r="Q429" s="66" t="str">
        <f ca="1">INDIRECT("DRAMA!S92")</f>
        <v>WOLF</v>
      </c>
      <c r="R429" s="88">
        <f ca="1">INDIRECT("DRAMA!T92")</f>
        <v>121</v>
      </c>
      <c r="S429" s="58" t="str">
        <f ca="1">DRAMA!$U$92</f>
        <v>02:05</v>
      </c>
    </row>
    <row r="430" spans="2:19" x14ac:dyDescent="0.2">
      <c r="C430" s="65">
        <f>PREMIERE!$S$86</f>
        <v>43798</v>
      </c>
      <c r="D430" s="131">
        <f ca="1">PREMIERE!$R$93</f>
        <v>0.60069444444444442</v>
      </c>
      <c r="E430" s="66" t="str">
        <f ca="1">INDIRECT("PREMIERE!S93")</f>
        <v>SANCTUARY</v>
      </c>
      <c r="F430" s="88">
        <f ca="1">INDIRECT("PREMIERE!T93")</f>
        <v>86</v>
      </c>
      <c r="G430" s="58" t="str">
        <f ca="1">PREMIERE!$U$93</f>
        <v>01:30</v>
      </c>
      <c r="H430" s="131">
        <f ca="1">ACTION!$R$93</f>
        <v>0.59722222222222221</v>
      </c>
      <c r="I430" s="66" t="str">
        <f ca="1">INDIRECT("ACTION!S93")</f>
        <v>INSIDIOUS: CHAPTER 3</v>
      </c>
      <c r="J430" s="66">
        <f ca="1">INDIRECT("ACTION!T93")</f>
        <v>94</v>
      </c>
      <c r="K430" s="58" t="str">
        <f ca="1">ACTION!$U$93</f>
        <v>01:35</v>
      </c>
      <c r="L430" s="163">
        <f ca="1">FAMILY!$R$93</f>
        <v>0.62500000000000011</v>
      </c>
      <c r="M430" s="164" t="str">
        <f ca="1">INDIRECT("FAMILY!S93")</f>
        <v>AVENTURES EXTRAORDINAIRES D'ADÈLE BLANC-SEC, LES</v>
      </c>
      <c r="N430" s="165">
        <f ca="1">INDIRECT("FAMILY!T93")</f>
        <v>103</v>
      </c>
      <c r="O430" s="58" t="str">
        <f ca="1">FAMILY!$U$93</f>
        <v>01:45</v>
      </c>
      <c r="P430" s="131">
        <f ca="1">DRAMA!$R$93</f>
        <v>0.52777777777777779</v>
      </c>
      <c r="Q430" s="66" t="str">
        <f ca="1">INDIRECT("DRAMA!S93")</f>
        <v>WHAT WILL PEOPLE SAY</v>
      </c>
      <c r="R430" s="88">
        <f ca="1">INDIRECT("DRAMA!T93")</f>
        <v>103</v>
      </c>
      <c r="S430" s="58" t="str">
        <f ca="1">DRAMA!$U$93</f>
        <v>01:45</v>
      </c>
    </row>
    <row r="431" spans="2:19" x14ac:dyDescent="0.2">
      <c r="C431" s="65">
        <f>PREMIERE!$S$86</f>
        <v>43798</v>
      </c>
      <c r="D431" s="131">
        <f ca="1">PREMIERE!$R$94</f>
        <v>0.66319444444444442</v>
      </c>
      <c r="E431" s="66" t="str">
        <f ca="1">INDIRECT("PREMIERE!S94")</f>
        <v>TWENTY TWENTY-FOUR</v>
      </c>
      <c r="F431" s="88">
        <f ca="1">INDIRECT("PREMIERE!T94")</f>
        <v>88</v>
      </c>
      <c r="G431" s="58" t="str">
        <f ca="1">PREMIERE!$U$94</f>
        <v>01:30</v>
      </c>
      <c r="H431" s="131">
        <f ca="1">ACTION!$R$94</f>
        <v>0.66319444444444442</v>
      </c>
      <c r="I431" s="66" t="str">
        <f ca="1">INDIRECT("ACTION!S94")</f>
        <v>UNDERWORLD EVOLUTION</v>
      </c>
      <c r="J431" s="66">
        <f ca="1">INDIRECT("ACTION!T94")</f>
        <v>103</v>
      </c>
      <c r="K431" s="58" t="str">
        <f ca="1">ACTION!$U$94</f>
        <v>01:45</v>
      </c>
      <c r="L431" s="163">
        <f ca="1">FAMILY!$R$94</f>
        <v>0.69791666666666674</v>
      </c>
      <c r="M431" s="164" t="str">
        <f ca="1">INDIRECT("FAMILY!S94")</f>
        <v>ROCK THE KASBAH</v>
      </c>
      <c r="N431" s="165">
        <f ca="1">INDIRECT("FAMILY!T94")</f>
        <v>102</v>
      </c>
      <c r="O431" s="58" t="str">
        <f ca="1">FAMILY!$U$94</f>
        <v>01:45</v>
      </c>
      <c r="P431" s="131">
        <f ca="1">DRAMA!$R$94</f>
        <v>0.60069444444444442</v>
      </c>
      <c r="Q431" s="66" t="str">
        <f ca="1">INDIRECT("DRAMA!S94")</f>
        <v>LES GARDIENNES</v>
      </c>
      <c r="R431" s="88">
        <f ca="1">INDIRECT("DRAMA!T94")</f>
        <v>131</v>
      </c>
      <c r="S431" s="58" t="str">
        <f ca="1">DRAMA!$U$94</f>
        <v>02:15</v>
      </c>
    </row>
    <row r="432" spans="2:19" x14ac:dyDescent="0.2">
      <c r="C432" s="65">
        <f>PREMIERE!$S$86</f>
        <v>43798</v>
      </c>
      <c r="D432" s="131">
        <f ca="1">PREMIERE!$R$95</f>
        <v>0.72569444444444442</v>
      </c>
      <c r="E432" s="66" t="str">
        <f ca="1">INDIRECT("PREMIERE!S95")</f>
        <v>HEAVY TRIP</v>
      </c>
      <c r="F432" s="88">
        <f ca="1">INDIRECT("PREMIERE!T95")</f>
        <v>88</v>
      </c>
      <c r="G432" s="58" t="str">
        <f ca="1">PREMIERE!$U$95</f>
        <v>01:30</v>
      </c>
      <c r="H432" s="131">
        <f ca="1">ACTION!$R$95</f>
        <v>0.73611111111111105</v>
      </c>
      <c r="I432" s="66" t="str">
        <f ca="1">INDIRECT("ACTION!S95")</f>
        <v>UNIVERSAL SOLDIER: THE RETURN</v>
      </c>
      <c r="J432" s="66">
        <f ca="1">INDIRECT("ACTION!T95")</f>
        <v>81</v>
      </c>
      <c r="K432" s="58" t="str">
        <f ca="1">ACTION!$U$95</f>
        <v>01:25</v>
      </c>
      <c r="L432" s="163">
        <f ca="1">FAMILY!$R$95</f>
        <v>0.77083333333333337</v>
      </c>
      <c r="M432" s="164" t="str">
        <f ca="1">INDIRECT("FAMILY!S95")</f>
        <v>LOOSIES</v>
      </c>
      <c r="N432" s="165">
        <f ca="1">INDIRECT("FAMILY!T95")</f>
        <v>86</v>
      </c>
      <c r="O432" s="58" t="str">
        <f ca="1">FAMILY!$U$95</f>
        <v>01:30</v>
      </c>
      <c r="P432" s="131">
        <f ca="1">DRAMA!$R$95</f>
        <v>0.69444444444444442</v>
      </c>
      <c r="Q432" s="66" t="str">
        <f ca="1">INDIRECT("DRAMA!S95")</f>
        <v>TALE OF LOVE AND DARKNESS, A</v>
      </c>
      <c r="R432" s="88">
        <f ca="1">INDIRECT("DRAMA!T95")</f>
        <v>96</v>
      </c>
      <c r="S432" s="58" t="str">
        <f ca="1">DRAMA!$U$95</f>
        <v>01:40</v>
      </c>
    </row>
    <row r="433" spans="2:19" x14ac:dyDescent="0.2">
      <c r="C433" s="65">
        <f>PREMIERE!$S$86</f>
        <v>43798</v>
      </c>
      <c r="D433" s="131">
        <f ca="1">PREMIERE!$R$96</f>
        <v>0.78819444444444442</v>
      </c>
      <c r="E433" s="66" t="str">
        <f ca="1">INDIRECT("PREMIERE!S96")</f>
        <v>TERMINAL</v>
      </c>
      <c r="F433" s="88">
        <f ca="1">INDIRECT("PREMIERE!T96")</f>
        <v>92</v>
      </c>
      <c r="G433" s="58" t="str">
        <f ca="1">PREMIERE!$U$96</f>
        <v>01:35</v>
      </c>
      <c r="H433" s="131">
        <f ca="1">ACTION!$R$96</f>
        <v>0.79513888888888884</v>
      </c>
      <c r="I433" s="66" t="str">
        <f ca="1">INDIRECT("ACTION!S96")</f>
        <v>FLATLINERS (1990)</v>
      </c>
      <c r="J433" s="66">
        <f ca="1">INDIRECT("ACTION!T96")</f>
        <v>111</v>
      </c>
      <c r="K433" s="58" t="str">
        <f ca="1">ACTION!$U$96</f>
        <v>01:55</v>
      </c>
      <c r="L433" s="188">
        <f>FAMILY!$R$96</f>
        <v>0.83333333333333337</v>
      </c>
      <c r="M433" s="112" t="str">
        <f ca="1">INDIRECT("FAMILY!S96")</f>
        <v>BANDSLAM</v>
      </c>
      <c r="N433" s="113">
        <f ca="1">INDIRECT("FAMILY!T96")</f>
        <v>108</v>
      </c>
      <c r="O433" s="58" t="str">
        <f ca="1">FAMILY!$U$96</f>
        <v>01:50</v>
      </c>
      <c r="P433" s="131">
        <f ca="1">DRAMA!$R$96</f>
        <v>0.76388888888888884</v>
      </c>
      <c r="Q433" s="66" t="str">
        <f ca="1">INDIRECT("DRAMA!S96")</f>
        <v>BEST OFFER, THE</v>
      </c>
      <c r="R433" s="88">
        <f ca="1">INDIRECT("DRAMA!T96")</f>
        <v>126</v>
      </c>
      <c r="S433" s="58" t="str">
        <f ca="1">DRAMA!$U$96</f>
        <v>02:10</v>
      </c>
    </row>
    <row r="434" spans="2:19" x14ac:dyDescent="0.2">
      <c r="C434" s="78">
        <f>PREMIERE!$S$86</f>
        <v>43798</v>
      </c>
      <c r="D434" s="133">
        <f>PREMIERE!$R$97</f>
        <v>0.85416666666666663</v>
      </c>
      <c r="E434" s="79" t="str">
        <f ca="1">INDIRECT("PREMIERE!S97")</f>
        <v>WRECKERS</v>
      </c>
      <c r="F434" s="90">
        <f ca="1">INDIRECT("PREMIERE!T97")</f>
        <v>82</v>
      </c>
      <c r="G434" s="58" t="str">
        <f ca="1">PREMIERE!$U$97</f>
        <v>01:25</v>
      </c>
      <c r="H434" s="141">
        <f>ACTION!$R$97</f>
        <v>0.875</v>
      </c>
      <c r="I434" s="102" t="str">
        <f ca="1">INDIRECT("ACTION!S97")</f>
        <v>DARK CRIMES</v>
      </c>
      <c r="J434" s="102">
        <f ca="1">INDIRECT("ACTION!T97")</f>
        <v>89</v>
      </c>
      <c r="K434" s="58" t="str">
        <f ca="1">ACTION!$U$97</f>
        <v>01:30</v>
      </c>
      <c r="L434" s="163">
        <f ca="1">FAMILY!$R$97</f>
        <v>0.90972222222222232</v>
      </c>
      <c r="M434" s="164" t="str">
        <f ca="1">INDIRECT("FAMILY!S97")</f>
        <v>UGLY TRUTH, THE</v>
      </c>
      <c r="N434" s="165">
        <f ca="1">INDIRECT("FAMILY!T97")</f>
        <v>93</v>
      </c>
      <c r="O434" s="58" t="str">
        <f ca="1">FAMILY!$U$97</f>
        <v>01:35</v>
      </c>
      <c r="P434" s="136">
        <f>DRAMA!$R$97</f>
        <v>0.85416666666666663</v>
      </c>
      <c r="Q434" s="122" t="str">
        <f ca="1">INDIRECT("DRAMA!S97")</f>
        <v>WELCOME TO NEW YORK</v>
      </c>
      <c r="R434" s="123">
        <f ca="1">INDIRECT("DRAMA!T97")</f>
        <v>121</v>
      </c>
      <c r="S434" s="58" t="str">
        <f ca="1">DRAMA!$U$97</f>
        <v>02:05</v>
      </c>
    </row>
    <row r="435" spans="2:19" x14ac:dyDescent="0.2">
      <c r="C435" s="65">
        <f>PREMIERE!$S$86</f>
        <v>43798</v>
      </c>
      <c r="D435" s="131">
        <f ca="1">PREMIERE!$R$98</f>
        <v>0.91319444444444442</v>
      </c>
      <c r="E435" s="66" t="str">
        <f ca="1">INDIRECT("PREMIERE!S98")</f>
        <v>ROAD WITHIN, THE</v>
      </c>
      <c r="F435" s="88">
        <f ca="1">INDIRECT("PREMIERE!T98")</f>
        <v>97</v>
      </c>
      <c r="G435" s="58" t="str">
        <f ca="1">PREMIERE!$U$98</f>
        <v>01:40</v>
      </c>
      <c r="H435" s="131">
        <f ca="1">ACTION!$R$98</f>
        <v>0.9375</v>
      </c>
      <c r="I435" s="66" t="str">
        <f ca="1">INDIRECT("ACTION!S98")</f>
        <v>FIRST KILL</v>
      </c>
      <c r="J435" s="66">
        <f ca="1">INDIRECT("ACTION!T98")</f>
        <v>98</v>
      </c>
      <c r="K435" s="58" t="str">
        <f ca="1">ACTION!$U$98</f>
        <v>01:40</v>
      </c>
      <c r="L435" s="163">
        <f ca="1">FAMILY!$R$98</f>
        <v>0.97569444444444453</v>
      </c>
      <c r="M435" s="164" t="str">
        <f ca="1">INDIRECT("FAMILY!S98")</f>
        <v>SOMEBODY'S HERO</v>
      </c>
      <c r="N435" s="165">
        <f ca="1">INDIRECT("FAMILY!T98")</f>
        <v>77</v>
      </c>
      <c r="O435" s="58" t="str">
        <f ca="1">FAMILY!$U$98</f>
        <v>01:20</v>
      </c>
      <c r="P435" s="131">
        <f ca="1">DRAMA!$R$98</f>
        <v>0.94097222222222221</v>
      </c>
      <c r="Q435" s="66" t="str">
        <f ca="1">INDIRECT("DRAMA!S98")</f>
        <v>HANOVER STREET</v>
      </c>
      <c r="R435" s="88">
        <f ca="1">INDIRECT("DRAMA!T98")</f>
        <v>106</v>
      </c>
      <c r="S435" s="58" t="str">
        <f ca="1">DRAMA!$U$98</f>
        <v>01:50</v>
      </c>
    </row>
    <row r="436" spans="2:19" x14ac:dyDescent="0.2">
      <c r="C436" s="65">
        <f>PREMIERE!$S$86</f>
        <v>43798</v>
      </c>
      <c r="D436" s="131">
        <f ca="1">PREMIERE!$R$99</f>
        <v>0.98263888888888884</v>
      </c>
      <c r="E436" s="66" t="str">
        <f ca="1">INDIRECT("PREMIERE!S99")</f>
        <v xml:space="preserve">BLOED ZWEET EN TRANEN </v>
      </c>
      <c r="F436" s="88">
        <f ca="1">INDIRECT("PREMIERE!T99")</f>
        <v>108</v>
      </c>
      <c r="G436" s="58" t="str">
        <f ca="1">PREMIERE!$U$99</f>
        <v>01:50</v>
      </c>
      <c r="H436" s="131">
        <f ca="1">ACTION!$R$99</f>
        <v>6.9444444444444198E-3</v>
      </c>
      <c r="I436" s="214" t="str">
        <f ca="1">INDIRECT("ACTION!S99")</f>
        <v>INITIATION OF AVA DALUSH, THE</v>
      </c>
      <c r="J436" s="214">
        <f ca="1">INDIRECT("ACTION!T99")</f>
        <v>132</v>
      </c>
      <c r="K436" s="58" t="str">
        <f ca="1">ACTION!$U$99</f>
        <v>02:15</v>
      </c>
      <c r="L436" s="163">
        <f ca="1">FAMILY!$R$99</f>
        <v>3.125E-2</v>
      </c>
      <c r="M436" s="164" t="str">
        <f ca="1">INDIRECT("FAMILY!S99")</f>
        <v>GROUP SEX</v>
      </c>
      <c r="N436" s="165">
        <f ca="1">INDIRECT("FAMILY!T99")</f>
        <v>89</v>
      </c>
      <c r="O436" s="58" t="str">
        <f ca="1">FAMILY!$U$99</f>
        <v>01:30</v>
      </c>
      <c r="P436" s="131">
        <f ca="1">DRAMA!$R$99</f>
        <v>1.736111111111116E-2</v>
      </c>
      <c r="Q436" s="66" t="str">
        <f ca="1">INDIRECT("DRAMA!S99")</f>
        <v>COOLER, THE</v>
      </c>
      <c r="R436" s="88">
        <f ca="1">INDIRECT("DRAMA!T99")</f>
        <v>98</v>
      </c>
      <c r="S436" s="58" t="str">
        <f ca="1">DRAMA!$U$99</f>
        <v>01:40</v>
      </c>
    </row>
    <row r="437" spans="2:19" x14ac:dyDescent="0.2">
      <c r="C437" s="65">
        <f>PREMIERE!$S$86</f>
        <v>43798</v>
      </c>
      <c r="D437" s="131">
        <f ca="1">PREMIERE!$R$100</f>
        <v>5.9027777777777679E-2</v>
      </c>
      <c r="E437" s="66" t="str">
        <f ca="1">INDIRECT("PREMIERE!S100")</f>
        <v>HOLLOW CHILD, THE</v>
      </c>
      <c r="F437" s="88">
        <f ca="1">INDIRECT("PREMIERE!T100")</f>
        <v>86</v>
      </c>
      <c r="G437" s="58" t="str">
        <f ca="1">PREMIERE!$U$100</f>
        <v>01:30</v>
      </c>
      <c r="H437" s="131">
        <f ca="1">ACTION!$R$100</f>
        <v>0.10069444444444442</v>
      </c>
      <c r="I437" s="214" t="str">
        <f ca="1">INDIRECT("ACTION!S100")</f>
        <v>HELP DOC I'M HORNY</v>
      </c>
      <c r="J437" s="214">
        <f ca="1">INDIRECT("ACTION!T100")</f>
        <v>116</v>
      </c>
      <c r="K437" s="58" t="str">
        <f ca="1">ACTION!$U$100</f>
        <v>02:00</v>
      </c>
      <c r="L437" s="163">
        <f ca="1">FAMILY!$R$100</f>
        <v>9.375E-2</v>
      </c>
      <c r="M437" s="164" t="str">
        <f ca="1">INDIRECT("FAMILY!S100")</f>
        <v>SEX TAPE (10)</v>
      </c>
      <c r="N437" s="165">
        <f ca="1">INDIRECT("FAMILY!T100")</f>
        <v>94</v>
      </c>
      <c r="O437" s="58" t="str">
        <f ca="1">FAMILY!$U$100</f>
        <v>01:35</v>
      </c>
      <c r="P437" s="131">
        <f ca="1">DRAMA!$R$100</f>
        <v>8.6805555555555594E-2</v>
      </c>
      <c r="Q437" s="66" t="str">
        <f ca="1">INDIRECT("DRAMA!S100")</f>
        <v>JAKOB THE LIAR</v>
      </c>
      <c r="R437" s="88">
        <f ca="1">INDIRECT("DRAMA!T100")</f>
        <v>116</v>
      </c>
      <c r="S437" s="58" t="str">
        <f ca="1">DRAMA!$U$100</f>
        <v>02:00</v>
      </c>
    </row>
    <row r="438" spans="2:19" x14ac:dyDescent="0.2">
      <c r="C438" s="65">
        <f>PREMIERE!$S$86</f>
        <v>43798</v>
      </c>
      <c r="D438" s="131">
        <f ca="1">PREMIERE!$R$101</f>
        <v>0.12152777777777768</v>
      </c>
      <c r="E438" s="66" t="str">
        <f ca="1">INDIRECT("PREMIERE!S101")</f>
        <v>WELCOME TO NEW YORK</v>
      </c>
      <c r="F438" s="88">
        <f ca="1">INDIRECT("PREMIERE!T101")</f>
        <v>121</v>
      </c>
      <c r="G438" s="58" t="str">
        <f ca="1">PREMIERE!$U$101</f>
        <v>02:05</v>
      </c>
      <c r="H438" s="131">
        <f ca="1">ACTION!$R$101</f>
        <v>0.18402777777777773</v>
      </c>
      <c r="I438" s="66" t="str">
        <f ca="1">INDIRECT("ACTION!S101")</f>
        <v>MAN WHO WOULD BE KING, THE</v>
      </c>
      <c r="J438" s="66">
        <f ca="1">INDIRECT("ACTION!T101")</f>
        <v>124</v>
      </c>
      <c r="K438" s="58" t="str">
        <f ca="1">ACTION!$U$101</f>
        <v>02:05</v>
      </c>
      <c r="L438" s="163">
        <f ca="1">FAMILY!$R$101</f>
        <v>0.15972222222222221</v>
      </c>
      <c r="M438" s="164" t="str">
        <f ca="1">INDIRECT("FAMILY!S101")</f>
        <v>CAYMAN WENT</v>
      </c>
      <c r="N438" s="165">
        <f ca="1">INDIRECT("FAMILY!T101")</f>
        <v>88</v>
      </c>
      <c r="O438" s="58" t="str">
        <f ca="1">FAMILY!$U$101</f>
        <v>01:30</v>
      </c>
      <c r="P438" s="131">
        <f ca="1">DRAMA!$R$101</f>
        <v>0.17013888888888892</v>
      </c>
      <c r="Q438" s="66" t="str">
        <f ca="1">INDIRECT("DRAMA!S101")</f>
        <v>DECADENCIA</v>
      </c>
      <c r="R438" s="88">
        <f ca="1">INDIRECT("DRAMA!T101")</f>
        <v>84</v>
      </c>
      <c r="S438" s="58" t="str">
        <f ca="1">DRAMA!$U$101</f>
        <v>01:25</v>
      </c>
    </row>
    <row r="439" spans="2:19" ht="13.5" thickBot="1" x14ac:dyDescent="0.25">
      <c r="B439" s="73"/>
      <c r="C439" s="71">
        <f>PREMIERE!$S$86</f>
        <v>43798</v>
      </c>
      <c r="D439" s="130">
        <f ca="1">PREMIERE!$R$102</f>
        <v>0.20833333333333326</v>
      </c>
      <c r="E439" s="63" t="str">
        <f ca="1">INDIRECT("PREMIERE!S102")</f>
        <v>FREE FIRE</v>
      </c>
      <c r="F439" s="87">
        <f ca="1">INDIRECT("PREMIERE!T102")</f>
        <v>87</v>
      </c>
      <c r="G439" s="58" t="str">
        <f ca="1">PREMIERE!$U$102</f>
        <v>01:30</v>
      </c>
      <c r="H439" s="130">
        <f ca="1">ACTION!$R$102</f>
        <v>0.27083333333333331</v>
      </c>
      <c r="I439" s="63">
        <f ca="1">INDIRECT("ACTION!S102")</f>
        <v>0</v>
      </c>
      <c r="J439" s="63">
        <f ca="1">INDIRECT("ACTION!T102")</f>
        <v>0</v>
      </c>
      <c r="K439" s="58" t="str">
        <f ca="1">ACTION!$U$102</f>
        <v>00:00</v>
      </c>
      <c r="L439" s="167">
        <f ca="1">FAMILY!$R$102</f>
        <v>0.22222222222222221</v>
      </c>
      <c r="M439" s="168" t="str">
        <f ca="1">INDIRECT("FAMILY!S102")</f>
        <v>TUTTA COLPA DI GIUDA</v>
      </c>
      <c r="N439" s="169">
        <f ca="1">INDIRECT("FAMILY!T102")</f>
        <v>97</v>
      </c>
      <c r="O439" s="58" t="str">
        <f ca="1">FAMILY!$U$102</f>
        <v>01:40</v>
      </c>
      <c r="P439" s="130">
        <f ca="1">DRAMA!$R$102</f>
        <v>0.22916666666666671</v>
      </c>
      <c r="Q439" s="63" t="str">
        <f ca="1">INDIRECT("DRAMA!S102")</f>
        <v>TWENTY TWENTY-FOUR</v>
      </c>
      <c r="R439" s="87">
        <f ca="1">INDIRECT("DRAMA!T102")</f>
        <v>88</v>
      </c>
      <c r="S439" s="58" t="str">
        <f ca="1">DRAMA!$U$102</f>
        <v>01:30</v>
      </c>
    </row>
    <row r="440" spans="2:19" x14ac:dyDescent="0.2">
      <c r="B440" s="50" t="s">
        <v>5</v>
      </c>
      <c r="C440" s="76">
        <f>PREMIERE!$W$86</f>
        <v>43799</v>
      </c>
      <c r="D440" s="131">
        <f ca="1">PREMIERE!$V$88</f>
        <v>0.27083333333333331</v>
      </c>
      <c r="E440" s="66">
        <f ca="1">INDIRECT("PREMIERE!W88")</f>
        <v>0</v>
      </c>
      <c r="F440" s="88">
        <f ca="1">INDIRECT("PREMIERE!X88")</f>
        <v>0</v>
      </c>
      <c r="G440" s="58" t="str">
        <f ca="1">PREMIERE!$Y$88</f>
        <v>00:00</v>
      </c>
      <c r="H440" s="131">
        <f ca="1">ACTION!$V$88</f>
        <v>0.27083333333333337</v>
      </c>
      <c r="I440" s="66">
        <f ca="1">INDIRECT("ACTION!W88")</f>
        <v>0</v>
      </c>
      <c r="J440" s="66">
        <f ca="1">INDIRECT("ACTION!X88")</f>
        <v>0</v>
      </c>
      <c r="K440" s="58" t="str">
        <f ca="1">ACTION!$Y$88</f>
        <v>00:00</v>
      </c>
      <c r="L440" s="163">
        <f ca="1">FAMILY!$V$88</f>
        <v>0.29166666666666669</v>
      </c>
      <c r="M440" s="164" t="str">
        <f ca="1">INDIRECT("FAMILY!W88")</f>
        <v>IDEAL HOME</v>
      </c>
      <c r="N440" s="165">
        <f ca="1">INDIRECT("FAMILY!X88")</f>
        <v>88</v>
      </c>
      <c r="O440" s="58" t="str">
        <f ca="1">FAMILY!$Y$88</f>
        <v>01:30</v>
      </c>
      <c r="P440" s="131">
        <f ca="1">DRAMA!$V$88</f>
        <v>0.29166666666666669</v>
      </c>
      <c r="Q440" s="66">
        <f ca="1">INDIRECT("DRAMA!W88")</f>
        <v>0</v>
      </c>
      <c r="R440" s="88">
        <f ca="1">INDIRECT("DRAMA!X88")</f>
        <v>0</v>
      </c>
      <c r="S440" s="58" t="str">
        <f ca="1">DRAMA!$Y$88</f>
        <v>00:00</v>
      </c>
    </row>
    <row r="441" spans="2:19" x14ac:dyDescent="0.2">
      <c r="C441" s="76">
        <f>PREMIERE!$W$86</f>
        <v>43799</v>
      </c>
      <c r="D441" s="131">
        <f ca="1">PREMIERE!$V$89</f>
        <v>0.27083333333333331</v>
      </c>
      <c r="E441" s="66" t="str">
        <f ca="1">INDIRECT("PREMIERE!W89")</f>
        <v>PLACE, THE</v>
      </c>
      <c r="F441" s="88">
        <f ca="1">INDIRECT("PREMIERE!X89")</f>
        <v>102</v>
      </c>
      <c r="G441" s="58" t="str">
        <f ca="1">PREMIERE!$Y$89</f>
        <v>01:45</v>
      </c>
      <c r="H441" s="131">
        <f ca="1">ACTION!$V$89</f>
        <v>0.27083333333333337</v>
      </c>
      <c r="I441" s="66" t="str">
        <f ca="1">INDIRECT("ACTION!W89")</f>
        <v>RESIDENT EVIL: AFTERLIFE</v>
      </c>
      <c r="J441" s="66">
        <f ca="1">INDIRECT("ACTION!X89")</f>
        <v>92</v>
      </c>
      <c r="K441" s="58" t="str">
        <f ca="1">ACTION!$Y$89</f>
        <v>01:35</v>
      </c>
      <c r="L441" s="163">
        <f ca="1">FAMILY!$V$89</f>
        <v>0.35416666666666669</v>
      </c>
      <c r="M441" s="164" t="str">
        <f ca="1">INDIRECT("FAMILY!W89")</f>
        <v>321 FRANKIE GO BOOM</v>
      </c>
      <c r="N441" s="165">
        <f ca="1">INDIRECT("FAMILY!X89")</f>
        <v>86</v>
      </c>
      <c r="O441" s="58" t="str">
        <f ca="1">FAMILY!$Y$89</f>
        <v>01:30</v>
      </c>
      <c r="P441" s="131">
        <f ca="1">DRAMA!$V$89</f>
        <v>0.29166666666666669</v>
      </c>
      <c r="Q441" s="66" t="str">
        <f ca="1">INDIRECT("DRAMA!W89")</f>
        <v>SAIMIR</v>
      </c>
      <c r="R441" s="88">
        <f ca="1">INDIRECT("DRAMA!X89")</f>
        <v>88</v>
      </c>
      <c r="S441" s="58" t="str">
        <f ca="1">DRAMA!$Y$89</f>
        <v>01:30</v>
      </c>
    </row>
    <row r="442" spans="2:19" x14ac:dyDescent="0.2">
      <c r="C442" s="76">
        <f>PREMIERE!$W$86</f>
        <v>43799</v>
      </c>
      <c r="D442" s="131">
        <f ca="1">PREMIERE!$V$90</f>
        <v>0.34375</v>
      </c>
      <c r="E442" s="66" t="str">
        <f ca="1">INDIRECT("PREMIERE!W90")</f>
        <v>HOURS</v>
      </c>
      <c r="F442" s="88">
        <f ca="1">INDIRECT("PREMIERE!X90")</f>
        <v>94</v>
      </c>
      <c r="G442" s="58" t="str">
        <f ca="1">PREMIERE!$Y$90</f>
        <v>01:35</v>
      </c>
      <c r="H442" s="131">
        <f ca="1">ACTION!$V$90</f>
        <v>0.33680555555555558</v>
      </c>
      <c r="I442" s="66" t="str">
        <f ca="1">INDIRECT("ACTION!W90")</f>
        <v>I KNOW WHAT YOU DID LAST SUMMER</v>
      </c>
      <c r="J442" s="66">
        <f ca="1">INDIRECT("ACTION!X90")</f>
        <v>97</v>
      </c>
      <c r="K442" s="58" t="str">
        <f ca="1">ACTION!$Y$90</f>
        <v>01:40</v>
      </c>
      <c r="L442" s="163">
        <f ca="1">FAMILY!$V$90</f>
        <v>0.41666666666666669</v>
      </c>
      <c r="M442" s="164" t="str">
        <f ca="1">INDIRECT("FAMILY!W90")</f>
        <v xml:space="preserve">CASPER EN EMMA 3 - OP SAFARI </v>
      </c>
      <c r="N442" s="165">
        <f ca="1">INDIRECT("FAMILY!X90")</f>
        <v>81</v>
      </c>
      <c r="O442" s="58" t="str">
        <f ca="1">FAMILY!$Y$90</f>
        <v>01:25</v>
      </c>
      <c r="P442" s="131">
        <f ca="1">DRAMA!$V$90</f>
        <v>0.35416666666666669</v>
      </c>
      <c r="Q442" s="66" t="str">
        <f ca="1">INDIRECT("DRAMA!W90")</f>
        <v>FEW GOOD MEN, A</v>
      </c>
      <c r="R442" s="88">
        <f ca="1">INDIRECT("DRAMA!X90")</f>
        <v>133</v>
      </c>
      <c r="S442" s="58" t="str">
        <f ca="1">DRAMA!$Y$90</f>
        <v>02:15</v>
      </c>
    </row>
    <row r="443" spans="2:19" x14ac:dyDescent="0.2">
      <c r="C443" s="76">
        <f>PREMIERE!$W$86</f>
        <v>43799</v>
      </c>
      <c r="D443" s="131">
        <f ca="1">PREMIERE!$V$91</f>
        <v>0.40972222222222221</v>
      </c>
      <c r="E443" s="66" t="str">
        <f ca="1">INDIRECT("PREMIERE!W91")</f>
        <v>EXTRAORDINARY JOURNEY OF THE FAKIR, THE</v>
      </c>
      <c r="F443" s="88">
        <f ca="1">INDIRECT("PREMIERE!X91")</f>
        <v>93</v>
      </c>
      <c r="G443" s="58" t="str">
        <f ca="1">PREMIERE!$Y$91</f>
        <v>01:35</v>
      </c>
      <c r="H443" s="131">
        <f ca="1">ACTION!$V$91</f>
        <v>0.40625</v>
      </c>
      <c r="I443" s="66" t="str">
        <f ca="1">INDIRECT("ACTION!W91")</f>
        <v>I STILL KNOW WHAT YOU DID LAST SUMMER</v>
      </c>
      <c r="J443" s="66">
        <f ca="1">INDIRECT("ACTION!X91")</f>
        <v>97</v>
      </c>
      <c r="K443" s="58" t="str">
        <f ca="1">ACTION!$Y$91</f>
        <v>01:40</v>
      </c>
      <c r="L443" s="163">
        <f ca="1">FAMILY!$V$91</f>
        <v>0.47569444444444448</v>
      </c>
      <c r="M443" s="164" t="str">
        <f ca="1">INDIRECT("FAMILY!W91")</f>
        <v>LA CH'TITE FAMILLE</v>
      </c>
      <c r="N443" s="165">
        <f ca="1">INDIRECT("FAMILY!X91")</f>
        <v>103</v>
      </c>
      <c r="O443" s="58" t="str">
        <f ca="1">FAMILY!$Y$91</f>
        <v>01:45</v>
      </c>
      <c r="P443" s="131">
        <f ca="1">DRAMA!$V$91</f>
        <v>0.44791666666666669</v>
      </c>
      <c r="Q443" s="66" t="str">
        <f ca="1">INDIRECT("DRAMA!W91")</f>
        <v xml:space="preserve">KNIFE THAT KILLED ME, THE </v>
      </c>
      <c r="R443" s="88">
        <f ca="1">INDIRECT("DRAMA!X91")</f>
        <v>101</v>
      </c>
      <c r="S443" s="58" t="str">
        <f ca="1">DRAMA!$Y$91</f>
        <v>01:45</v>
      </c>
    </row>
    <row r="444" spans="2:19" x14ac:dyDescent="0.2">
      <c r="C444" s="76">
        <f>PREMIERE!$W$86</f>
        <v>43799</v>
      </c>
      <c r="D444" s="131">
        <f ca="1">PREMIERE!$V$92</f>
        <v>0.47569444444444442</v>
      </c>
      <c r="E444" s="66" t="str">
        <f ca="1">INDIRECT("PREMIERE!W92")</f>
        <v>ARTHUR &amp; CLAIRE</v>
      </c>
      <c r="F444" s="88">
        <f ca="1">INDIRECT("PREMIERE!X92")</f>
        <v>96</v>
      </c>
      <c r="G444" s="58" t="str">
        <f ca="1">PREMIERE!$Y$92</f>
        <v>01:40</v>
      </c>
      <c r="H444" s="131">
        <f ca="1">ACTION!$V$92</f>
        <v>0.47569444444444442</v>
      </c>
      <c r="I444" s="66" t="str">
        <f ca="1">INDIRECT("ACTION!W92")</f>
        <v>AMAZING SPIDER-MAN, THE</v>
      </c>
      <c r="J444" s="66">
        <f ca="1">INDIRECT("ACTION!X92")</f>
        <v>131</v>
      </c>
      <c r="K444" s="58" t="str">
        <f ca="1">ACTION!$Y$92</f>
        <v>02:15</v>
      </c>
      <c r="L444" s="163">
        <f ca="1">FAMILY!$V$92</f>
        <v>0.54861111111111116</v>
      </c>
      <c r="M444" s="164" t="str">
        <f ca="1">INDIRECT("FAMILY!W92")</f>
        <v>ARTHUR &amp; CLAIRE</v>
      </c>
      <c r="N444" s="165">
        <f ca="1">INDIRECT("FAMILY!X92")</f>
        <v>96</v>
      </c>
      <c r="O444" s="58" t="str">
        <f ca="1">FAMILY!$Y$92</f>
        <v>01:40</v>
      </c>
      <c r="P444" s="131">
        <f ca="1">DRAMA!$V$92</f>
        <v>0.52083333333333337</v>
      </c>
      <c r="Q444" s="66" t="str">
        <f ca="1">INDIRECT("DRAMA!W92")</f>
        <v>ROAD WITHIN, THE</v>
      </c>
      <c r="R444" s="88">
        <f ca="1">INDIRECT("DRAMA!X92")</f>
        <v>97</v>
      </c>
      <c r="S444" s="58" t="str">
        <f ca="1">DRAMA!$Y$92</f>
        <v>01:40</v>
      </c>
    </row>
    <row r="445" spans="2:19" x14ac:dyDescent="0.2">
      <c r="C445" s="76">
        <f>PREMIERE!$W$86</f>
        <v>43799</v>
      </c>
      <c r="D445" s="131">
        <f ca="1">PREMIERE!$V$93</f>
        <v>0.54513888888888884</v>
      </c>
      <c r="E445" s="66" t="str">
        <f ca="1">INDIRECT("PREMIERE!W93")</f>
        <v>ROBIN HOOD</v>
      </c>
      <c r="F445" s="88">
        <f ca="1">INDIRECT("PREMIERE!X93")</f>
        <v>112</v>
      </c>
      <c r="G445" s="58" t="str">
        <f ca="1">PREMIERE!$Y$93</f>
        <v>01:55</v>
      </c>
      <c r="H445" s="131">
        <f ca="1">ACTION!$V$93</f>
        <v>0.56944444444444442</v>
      </c>
      <c r="I445" s="66" t="str">
        <f ca="1">INDIRECT("ACTION!W93")</f>
        <v xml:space="preserve">FISSA </v>
      </c>
      <c r="J445" s="66">
        <f ca="1">INDIRECT("ACTION!X93")</f>
        <v>99</v>
      </c>
      <c r="K445" s="58" t="str">
        <f ca="1">ACTION!$Y$93</f>
        <v>01:40</v>
      </c>
      <c r="L445" s="163">
        <f ca="1">FAMILY!$V$93</f>
        <v>0.61805555555555558</v>
      </c>
      <c r="M445" s="164" t="str">
        <f ca="1">INDIRECT("FAMILY!W93")</f>
        <v>PREGGOLAND</v>
      </c>
      <c r="N445" s="165">
        <f ca="1">INDIRECT("FAMILY!X93")</f>
        <v>106</v>
      </c>
      <c r="O445" s="58" t="str">
        <f ca="1">FAMILY!$Y$93</f>
        <v>01:50</v>
      </c>
      <c r="P445" s="131">
        <f ca="1">DRAMA!$V$93</f>
        <v>0.59027777777777779</v>
      </c>
      <c r="Q445" s="66" t="str">
        <f ca="1">INDIRECT("DRAMA!W93")</f>
        <v>KID LIKE JAKE, A</v>
      </c>
      <c r="R445" s="88">
        <f ca="1">INDIRECT("DRAMA!X93")</f>
        <v>86</v>
      </c>
      <c r="S445" s="58" t="str">
        <f ca="1">DRAMA!$Y$93</f>
        <v>01:30</v>
      </c>
    </row>
    <row r="446" spans="2:19" x14ac:dyDescent="0.2">
      <c r="C446" s="76">
        <f>PREMIERE!$W$86</f>
        <v>43799</v>
      </c>
      <c r="D446" s="131">
        <f ca="1">PREMIERE!$V$94</f>
        <v>0.625</v>
      </c>
      <c r="E446" s="66" t="str">
        <f ca="1">INDIRECT("PREMIERE!W94")</f>
        <v>KURSK</v>
      </c>
      <c r="F446" s="88">
        <f ca="1">INDIRECT("PREMIERE!X94")</f>
        <v>114</v>
      </c>
      <c r="G446" s="58" t="str">
        <f ca="1">PREMIERE!$Y$94</f>
        <v>01:55</v>
      </c>
      <c r="H446" s="131">
        <f ca="1">ACTION!$V$94</f>
        <v>0.63888888888888884</v>
      </c>
      <c r="I446" s="66" t="str">
        <f ca="1">INDIRECT("ACTION!W94")</f>
        <v>GLORIA (1999)</v>
      </c>
      <c r="J446" s="66">
        <f ca="1">INDIRECT("ACTION!X94")</f>
        <v>104</v>
      </c>
      <c r="K446" s="58" t="str">
        <f ca="1">ACTION!$Y$94</f>
        <v>01:45</v>
      </c>
      <c r="L446" s="163">
        <f ca="1">FAMILY!$V$94</f>
        <v>0.69444444444444453</v>
      </c>
      <c r="M446" s="164" t="str">
        <f ca="1">INDIRECT("FAMILY!W94")</f>
        <v xml:space="preserve">FASHION CHICKS </v>
      </c>
      <c r="N446" s="165">
        <f ca="1">INDIRECT("FAMILY!X94")</f>
        <v>91</v>
      </c>
      <c r="O446" s="58" t="str">
        <f ca="1">FAMILY!$Y$94</f>
        <v>01:35</v>
      </c>
      <c r="P446" s="131">
        <f ca="1">DRAMA!$V$94</f>
        <v>0.65277777777777779</v>
      </c>
      <c r="Q446" s="66" t="str">
        <f ca="1">INDIRECT("DRAMA!W94")</f>
        <v>WRECKERS</v>
      </c>
      <c r="R446" s="88">
        <f ca="1">INDIRECT("DRAMA!X94")</f>
        <v>82</v>
      </c>
      <c r="S446" s="58" t="str">
        <f ca="1">DRAMA!$Y$94</f>
        <v>01:25</v>
      </c>
    </row>
    <row r="447" spans="2:19" x14ac:dyDescent="0.2">
      <c r="C447" s="76">
        <f>PREMIERE!$W$86</f>
        <v>43799</v>
      </c>
      <c r="D447" s="131">
        <f ca="1">PREMIERE!$V$95</f>
        <v>0.70486111111111116</v>
      </c>
      <c r="E447" s="66" t="str">
        <f ca="1">INDIRECT("PREMIERE!W95")</f>
        <v>ON CHESIL BEACH</v>
      </c>
      <c r="F447" s="88">
        <f ca="1">INDIRECT("PREMIERE!X95")</f>
        <v>106</v>
      </c>
      <c r="G447" s="58" t="str">
        <f ca="1">PREMIERE!$Y$95</f>
        <v>01:50</v>
      </c>
      <c r="H447" s="131">
        <f ca="1">ACTION!$V$95</f>
        <v>0.71180555555555547</v>
      </c>
      <c r="I447" s="66" t="str">
        <f ca="1">INDIRECT("ACTION!W95")</f>
        <v xml:space="preserve">WOLF (NL) (2013) </v>
      </c>
      <c r="J447" s="66">
        <f ca="1">INDIRECT("ACTION!X95")</f>
        <v>118</v>
      </c>
      <c r="K447" s="58" t="str">
        <f ca="1">ACTION!$Y$95</f>
        <v>02:00</v>
      </c>
      <c r="L447" s="163">
        <f ca="1">FAMILY!$V$95</f>
        <v>0.76041666666666674</v>
      </c>
      <c r="M447" s="164" t="str">
        <f ca="1">INDIRECT("FAMILY!W95")</f>
        <v xml:space="preserve">BIBI &amp; TINA 1 </v>
      </c>
      <c r="N447" s="165">
        <f ca="1">INDIRECT("FAMILY!X95")</f>
        <v>101</v>
      </c>
      <c r="O447" s="58" t="str">
        <f ca="1">FAMILY!$Y$95</f>
        <v>01:45</v>
      </c>
      <c r="P447" s="131">
        <f ca="1">DRAMA!$V$95</f>
        <v>0.71180555555555558</v>
      </c>
      <c r="Q447" s="66" t="str">
        <f ca="1">INDIRECT("DRAMA!W95")</f>
        <v>UNDER THE SKIN</v>
      </c>
      <c r="R447" s="88">
        <f ca="1">INDIRECT("DRAMA!X95")</f>
        <v>104</v>
      </c>
      <c r="S447" s="58" t="str">
        <f ca="1">DRAMA!$Y$95</f>
        <v>01:45</v>
      </c>
    </row>
    <row r="448" spans="2:19" x14ac:dyDescent="0.2">
      <c r="C448" s="76">
        <f>PREMIERE!$W$86</f>
        <v>43799</v>
      </c>
      <c r="D448" s="131">
        <f ca="1">PREMIERE!$V$96</f>
        <v>0.78125</v>
      </c>
      <c r="E448" s="66" t="str">
        <f ca="1">INDIRECT("PREMIERE!W96")</f>
        <v>LA CH'TITE FAMILLE</v>
      </c>
      <c r="F448" s="88">
        <f ca="1">INDIRECT("PREMIERE!X96")</f>
        <v>103</v>
      </c>
      <c r="G448" s="58" t="str">
        <f ca="1">PREMIERE!$Y$96</f>
        <v>01:45</v>
      </c>
      <c r="H448" s="131">
        <f ca="1">ACTION!$V$96</f>
        <v>0.79513888888888884</v>
      </c>
      <c r="I448" s="66" t="str">
        <f ca="1">INDIRECT("ACTION!W96")</f>
        <v>BATTLE LOS ANGELES</v>
      </c>
      <c r="J448" s="66">
        <f ca="1">INDIRECT("ACTION!X96")</f>
        <v>112</v>
      </c>
      <c r="K448" s="58" t="str">
        <f ca="1">ACTION!$Y$96</f>
        <v>01:55</v>
      </c>
      <c r="L448" s="188">
        <f>FAMILY!$V$96</f>
        <v>0.83333333333333337</v>
      </c>
      <c r="M448" s="112" t="str">
        <f ca="1">INDIRECT("FAMILY!W96")</f>
        <v>WEDDING RINGER, THE</v>
      </c>
      <c r="N448" s="113">
        <f ca="1">INDIRECT("FAMILY!X96")</f>
        <v>98</v>
      </c>
      <c r="O448" s="58" t="str">
        <f ca="1">FAMILY!$Y$96</f>
        <v>01:40</v>
      </c>
      <c r="P448" s="131">
        <f ca="1">DRAMA!$V$96</f>
        <v>0.78472222222222221</v>
      </c>
      <c r="Q448" s="66" t="str">
        <f ca="1">INDIRECT("DRAMA!W96")</f>
        <v>WARM BODIES</v>
      </c>
      <c r="R448" s="88">
        <f ca="1">INDIRECT("DRAMA!X96")</f>
        <v>96</v>
      </c>
      <c r="S448" s="58" t="str">
        <f ca="1">DRAMA!$Y$96</f>
        <v>01:40</v>
      </c>
    </row>
    <row r="449" spans="2:19" x14ac:dyDescent="0.2">
      <c r="C449" s="80">
        <f>PREMIERE!$W$86</f>
        <v>43799</v>
      </c>
      <c r="D449" s="133">
        <f>PREMIERE!$V$97</f>
        <v>0.85416666666666663</v>
      </c>
      <c r="E449" s="79" t="str">
        <f ca="1">INDIRECT("PREMIERE!W97")</f>
        <v xml:space="preserve">HARTENSTRAAT </v>
      </c>
      <c r="F449" s="90">
        <f ca="1">INDIRECT("PREMIERE!X97")</f>
        <v>86</v>
      </c>
      <c r="G449" s="58" t="str">
        <f ca="1">PREMIERE!$Y$97</f>
        <v>01:30</v>
      </c>
      <c r="H449" s="141">
        <f>ACTION!$V$97</f>
        <v>0.875</v>
      </c>
      <c r="I449" s="102" t="str">
        <f ca="1">INDIRECT("ACTION!W97")</f>
        <v>ALL THE DEVIL'S MEN</v>
      </c>
      <c r="J449" s="102">
        <f ca="1">INDIRECT("ACTION!X97")</f>
        <v>96</v>
      </c>
      <c r="K449" s="58" t="str">
        <f ca="1">ACTION!$Y$97</f>
        <v>01:40</v>
      </c>
      <c r="L449" s="163">
        <f ca="1">FAMILY!$V$97</f>
        <v>0.90277777777777779</v>
      </c>
      <c r="M449" s="164" t="str">
        <f ca="1">INDIRECT("FAMILY!W97")</f>
        <v xml:space="preserve">THE LEGEND OF LONGWOOD </v>
      </c>
      <c r="N449" s="165">
        <f ca="1">INDIRECT("FAMILY!X97")</f>
        <v>96</v>
      </c>
      <c r="O449" s="58" t="str">
        <f ca="1">FAMILY!$Y$97</f>
        <v>01:40</v>
      </c>
      <c r="P449" s="136">
        <f>DRAMA!$V$97</f>
        <v>0.85416666666666663</v>
      </c>
      <c r="Q449" s="122" t="str">
        <f ca="1">INDIRECT("DRAMA!W97")</f>
        <v>BEFORE WE GO</v>
      </c>
      <c r="R449" s="123">
        <f ca="1">INDIRECT("DRAMA!X97")</f>
        <v>92</v>
      </c>
      <c r="S449" s="58" t="str">
        <f ca="1">DRAMA!$Y$97</f>
        <v>01:35</v>
      </c>
    </row>
    <row r="450" spans="2:19" x14ac:dyDescent="0.2">
      <c r="C450" s="76">
        <f>PREMIERE!$W$86</f>
        <v>43799</v>
      </c>
      <c r="D450" s="131">
        <f ca="1">PREMIERE!$V$98</f>
        <v>0.91666666666666663</v>
      </c>
      <c r="E450" s="66" t="str">
        <f ca="1">INDIRECT("PREMIERE!W98")</f>
        <v>OFFICE UPRISING (21)</v>
      </c>
      <c r="F450" s="88">
        <f ca="1">INDIRECT("PREMIERE!X98")</f>
        <v>92</v>
      </c>
      <c r="G450" s="58" t="str">
        <f ca="1">PREMIERE!$Y$98</f>
        <v>01:35</v>
      </c>
      <c r="H450" s="131">
        <f ca="1">ACTION!$V$98</f>
        <v>0.94444444444444442</v>
      </c>
      <c r="I450" s="66" t="str">
        <f ca="1">INDIRECT("ACTION!W98")</f>
        <v>SICARIO: DAY OF THE SOLDADO</v>
      </c>
      <c r="J450" s="66">
        <f ca="1">INDIRECT("ACTION!X98")</f>
        <v>118</v>
      </c>
      <c r="K450" s="58" t="str">
        <f ca="1">ACTION!$Y$98</f>
        <v>02:00</v>
      </c>
      <c r="L450" s="163">
        <f ca="1">FAMILY!$V$98</f>
        <v>0.97222222222222221</v>
      </c>
      <c r="M450" s="164" t="str">
        <f ca="1">INDIRECT("FAMILY!W98")</f>
        <v>HOT STUFF (1979)</v>
      </c>
      <c r="N450" s="165">
        <f ca="1">INDIRECT("FAMILY!X98")</f>
        <v>88</v>
      </c>
      <c r="O450" s="58" t="str">
        <f ca="1">FAMILY!$Y$98</f>
        <v>01:30</v>
      </c>
      <c r="P450" s="131">
        <f ca="1">DRAMA!$V$98</f>
        <v>0.92013888888888884</v>
      </c>
      <c r="Q450" s="66" t="str">
        <f ca="1">INDIRECT("DRAMA!W98")</f>
        <v>DEVIL'S OWN, THE (1997)</v>
      </c>
      <c r="R450" s="88">
        <f ca="1">INDIRECT("DRAMA!X98")</f>
        <v>107</v>
      </c>
      <c r="S450" s="58" t="str">
        <f ca="1">DRAMA!$Y$98</f>
        <v>01:50</v>
      </c>
    </row>
    <row r="451" spans="2:19" x14ac:dyDescent="0.2">
      <c r="C451" s="76">
        <f>PREMIERE!$W$86</f>
        <v>43799</v>
      </c>
      <c r="D451" s="131">
        <f ca="1">PREMIERE!$V$99</f>
        <v>0.98263888888888884</v>
      </c>
      <c r="E451" s="66" t="str">
        <f ca="1">INDIRECT("PREMIERE!W99")</f>
        <v xml:space="preserve">HOMIES (NL) </v>
      </c>
      <c r="F451" s="88">
        <f ca="1">INDIRECT("PREMIERE!X99")</f>
        <v>97</v>
      </c>
      <c r="G451" s="58" t="str">
        <f ca="1">PREMIERE!$Y$99</f>
        <v>01:40</v>
      </c>
      <c r="H451" s="131">
        <f ca="1">ACTION!$V$99</f>
        <v>2.7777777777777679E-2</v>
      </c>
      <c r="I451" s="214" t="str">
        <f ca="1">INDIRECT("ACTION!W99")</f>
        <v>HORNY HOUSEWIVES</v>
      </c>
      <c r="J451" s="214">
        <f ca="1">INDIRECT("ACTION!X99")</f>
        <v>136</v>
      </c>
      <c r="K451" s="58" t="str">
        <f ca="1">ACTION!$Y$99</f>
        <v>02:20</v>
      </c>
      <c r="L451" s="163">
        <f ca="1">FAMILY!$V$99</f>
        <v>3.4722222222222321E-2</v>
      </c>
      <c r="M451" s="164" t="str">
        <f ca="1">INDIRECT("FAMILY!W99")</f>
        <v>TUVALU</v>
      </c>
      <c r="N451" s="165">
        <f ca="1">INDIRECT("FAMILY!X99")</f>
        <v>88</v>
      </c>
      <c r="O451" s="58" t="str">
        <f ca="1">FAMILY!$Y$99</f>
        <v>01:30</v>
      </c>
      <c r="P451" s="131">
        <f ca="1">DRAMA!$V$99</f>
        <v>0.99652777777777768</v>
      </c>
      <c r="Q451" s="66" t="str">
        <f ca="1">INDIRECT("DRAMA!W99")</f>
        <v>SPRING BREAKERS</v>
      </c>
      <c r="R451" s="88">
        <f ca="1">INDIRECT("DRAMA!X99")</f>
        <v>91</v>
      </c>
      <c r="S451" s="58" t="str">
        <f ca="1">DRAMA!$Y$99</f>
        <v>01:35</v>
      </c>
    </row>
    <row r="452" spans="2:19" x14ac:dyDescent="0.2">
      <c r="C452" s="76">
        <f>PREMIERE!$W$86</f>
        <v>43799</v>
      </c>
      <c r="D452" s="131">
        <f ca="1">PREMIERE!$V$100</f>
        <v>5.2083333333333259E-2</v>
      </c>
      <c r="E452" s="66" t="str">
        <f ca="1">INDIRECT("PREMIERE!W100")</f>
        <v>BEFORE WE GO</v>
      </c>
      <c r="F452" s="88">
        <f ca="1">INDIRECT("PREMIERE!X100")</f>
        <v>92</v>
      </c>
      <c r="G452" s="58" t="str">
        <f ca="1">PREMIERE!$Y$100</f>
        <v>01:35</v>
      </c>
      <c r="H452" s="131">
        <f ca="1">ACTION!$V$100</f>
        <v>0.1249999999999999</v>
      </c>
      <c r="I452" s="214" t="str">
        <f ca="1">INDIRECT("ACTION!W100")</f>
        <v>NAUGHTY TEENAGE DIARIES</v>
      </c>
      <c r="J452" s="214">
        <f ca="1">INDIRECT("ACTION!X100")</f>
        <v>123</v>
      </c>
      <c r="K452" s="58" t="str">
        <f ca="1">ACTION!$Y$100</f>
        <v>02:05</v>
      </c>
      <c r="L452" s="163">
        <f ca="1">FAMILY!$V$100</f>
        <v>9.7222222222222321E-2</v>
      </c>
      <c r="M452" s="164" t="str">
        <f ca="1">INDIRECT("FAMILY!W100")</f>
        <v>LUCKY TROUBLE</v>
      </c>
      <c r="N452" s="165">
        <f ca="1">INDIRECT("FAMILY!X100")</f>
        <v>97</v>
      </c>
      <c r="O452" s="58" t="str">
        <f ca="1">FAMILY!$Y$100</f>
        <v>01:40</v>
      </c>
      <c r="P452" s="131">
        <f ca="1">DRAMA!$V$100</f>
        <v>6.25E-2</v>
      </c>
      <c r="Q452" s="66" t="str">
        <f ca="1">INDIRECT("DRAMA!W100")</f>
        <v>NEL MIO AMORE</v>
      </c>
      <c r="R452" s="88">
        <f ca="1">INDIRECT("DRAMA!X100")</f>
        <v>92</v>
      </c>
      <c r="S452" s="58" t="str">
        <f ca="1">DRAMA!$Y$100</f>
        <v>01:35</v>
      </c>
    </row>
    <row r="453" spans="2:19" x14ac:dyDescent="0.2">
      <c r="C453" s="76">
        <f>PREMIERE!$W$86</f>
        <v>43799</v>
      </c>
      <c r="D453" s="131">
        <f ca="1">PREMIERE!$V$101</f>
        <v>0.11805555555555548</v>
      </c>
      <c r="E453" s="66" t="str">
        <f ca="1">INDIRECT("PREMIERE!W101")</f>
        <v>BLACKWAY (FKA GO WITH ME)</v>
      </c>
      <c r="F453" s="88">
        <f ca="1">INDIRECT("PREMIERE!X101")</f>
        <v>87</v>
      </c>
      <c r="G453" s="58" t="str">
        <f ca="1">PREMIERE!$Y$101</f>
        <v>01:30</v>
      </c>
      <c r="H453" s="131">
        <f ca="1">ACTION!$V$101</f>
        <v>0.21180555555555547</v>
      </c>
      <c r="I453" s="66" t="str">
        <f ca="1">INDIRECT("ACTION!W101")</f>
        <v>MIDNIGHT SWIM, THE</v>
      </c>
      <c r="J453" s="66">
        <f ca="1">INDIRECT("ACTION!X101")</f>
        <v>84</v>
      </c>
      <c r="K453" s="58" t="str">
        <f ca="1">ACTION!$Y$101</f>
        <v>01:25</v>
      </c>
      <c r="L453" s="163">
        <f ca="1">FAMILY!$V$101</f>
        <v>0.16666666666666674</v>
      </c>
      <c r="M453" s="164" t="str">
        <f ca="1">INDIRECT("FAMILY!W101")</f>
        <v>BIG ASK, THE</v>
      </c>
      <c r="N453" s="165">
        <f ca="1">INDIRECT("FAMILY!X101")</f>
        <v>87</v>
      </c>
      <c r="O453" s="58" t="str">
        <f ca="1">FAMILY!$Y$101</f>
        <v>01:30</v>
      </c>
      <c r="P453" s="131">
        <f ca="1">DRAMA!$V$101</f>
        <v>0.12847222222222221</v>
      </c>
      <c r="Q453" s="66" t="str">
        <f ca="1">INDIRECT("DRAMA!W101")</f>
        <v>SOMEWHERE IN PALILULA</v>
      </c>
      <c r="R453" s="88">
        <f ca="1">INDIRECT("DRAMA!X101")</f>
        <v>136</v>
      </c>
      <c r="S453" s="58" t="str">
        <f ca="1">DRAMA!$Y$101</f>
        <v>02:20</v>
      </c>
    </row>
    <row r="454" spans="2:19" ht="13.5" thickBot="1" x14ac:dyDescent="0.25">
      <c r="B454" s="70"/>
      <c r="C454" s="74">
        <f>PREMIERE!$W$86</f>
        <v>43799</v>
      </c>
      <c r="D454" s="130">
        <f ca="1">PREMIERE!$V$102</f>
        <v>0.18055555555555547</v>
      </c>
      <c r="E454" s="63" t="str">
        <f ca="1">INDIRECT("PREMIERE!W102")</f>
        <v>LES MISERABLES (1998)</v>
      </c>
      <c r="F454" s="87">
        <f ca="1">INDIRECT("PREMIERE!X102")</f>
        <v>129</v>
      </c>
      <c r="G454" s="58" t="str">
        <f ca="1">PREMIERE!$Y$102</f>
        <v>02:10</v>
      </c>
      <c r="H454" s="130">
        <f ca="1">ACTION!$V$102</f>
        <v>0.27083333333333326</v>
      </c>
      <c r="I454" s="63">
        <f ca="1">INDIRECT("ACTION!W102")</f>
        <v>0</v>
      </c>
      <c r="J454" s="63">
        <f ca="1">INDIRECT("ACTION!X102")</f>
        <v>0</v>
      </c>
      <c r="K454" s="58" t="str">
        <f ca="1">ACTION!$Y$102</f>
        <v>00:00</v>
      </c>
      <c r="L454" s="167">
        <f ca="1">FAMILY!$V$102</f>
        <v>0.22916666666666674</v>
      </c>
      <c r="M454" s="168" t="str">
        <f ca="1">INDIRECT("FAMILY!W102")</f>
        <v>RICHARD'S WEDDING</v>
      </c>
      <c r="N454" s="169">
        <f ca="1">INDIRECT("FAMILY!X102")</f>
        <v>86</v>
      </c>
      <c r="O454" s="58" t="str">
        <f ca="1">FAMILY!$Y$102</f>
        <v>01:30</v>
      </c>
      <c r="P454" s="130">
        <f ca="1">DRAMA!$V$102</f>
        <v>0.22569444444444442</v>
      </c>
      <c r="Q454" s="63" t="str">
        <f ca="1">INDIRECT("DRAMA!W102")</f>
        <v>NORTH &amp; SOUTH: THE BATTLE OF NEW MARKET</v>
      </c>
      <c r="R454" s="87">
        <f ca="1">INDIRECT("DRAMA!X102")</f>
        <v>92</v>
      </c>
      <c r="S454" s="58" t="str">
        <f ca="1">DRAMA!$Y$102</f>
        <v>01:35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PREMIERE</vt:lpstr>
      <vt:lpstr>ACTION</vt:lpstr>
      <vt:lpstr>FAMILY</vt:lpstr>
      <vt:lpstr>DRAMA</vt:lpstr>
      <vt:lpstr>PREMIERE vertical</vt:lpstr>
      <vt:lpstr>ACTION vertical</vt:lpstr>
      <vt:lpstr>FAMILY vertical</vt:lpstr>
      <vt:lpstr>DRAMA vertical</vt:lpstr>
      <vt:lpstr>ALL</vt:lpstr>
      <vt:lpstr>ALL 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van Oosten</dc:creator>
  <cp:lastModifiedBy>Jasper van Oosten</cp:lastModifiedBy>
  <dcterms:created xsi:type="dcterms:W3CDTF">2019-08-27T13:36:57Z</dcterms:created>
  <dcterms:modified xsi:type="dcterms:W3CDTF">2019-10-18T12:28:59Z</dcterms:modified>
</cp:coreProperties>
</file>